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256" windowHeight="12060"/>
  </bookViews>
  <sheets>
    <sheet name="администриров." sheetId="1" r:id="rId1"/>
    <sheet name="работы" sheetId="2" r:id="rId2"/>
    <sheet name="Лист1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5" i="2" l="1"/>
  <c r="E125" i="2"/>
  <c r="F125" i="2"/>
  <c r="D126" i="2"/>
  <c r="E126" i="2"/>
  <c r="F126" i="2"/>
  <c r="D127" i="2"/>
  <c r="E127" i="2" s="1"/>
  <c r="F127" i="2" s="1"/>
  <c r="D128" i="2"/>
  <c r="E128" i="2"/>
  <c r="F128" i="2" s="1"/>
  <c r="D129" i="2"/>
  <c r="E129" i="2"/>
  <c r="F129" i="2"/>
  <c r="D130" i="2"/>
  <c r="E130" i="2"/>
  <c r="F130" i="2"/>
  <c r="D131" i="2"/>
  <c r="E131" i="2" s="1"/>
  <c r="F131" i="2" s="1"/>
  <c r="D132" i="2"/>
  <c r="E132" i="2"/>
  <c r="F132" i="2" s="1"/>
  <c r="D133" i="2"/>
  <c r="E133" i="2"/>
  <c r="F133" i="2"/>
  <c r="D134" i="2"/>
  <c r="E134" i="2"/>
  <c r="F134" i="2"/>
  <c r="D135" i="2"/>
  <c r="E135" i="2" s="1"/>
  <c r="F135" i="2" s="1"/>
  <c r="D136" i="2"/>
  <c r="E136" i="2"/>
  <c r="F136" i="2" s="1"/>
  <c r="D137" i="2"/>
  <c r="E137" i="2"/>
  <c r="F137" i="2"/>
  <c r="D138" i="2"/>
  <c r="E138" i="2"/>
  <c r="F138" i="2"/>
  <c r="D139" i="2"/>
  <c r="E139" i="2" s="1"/>
  <c r="F139" i="2" s="1"/>
  <c r="D140" i="2"/>
  <c r="E140" i="2"/>
  <c r="F140" i="2" s="1"/>
  <c r="D141" i="2"/>
  <c r="E141" i="2"/>
  <c r="F141" i="2"/>
  <c r="D142" i="2"/>
  <c r="E142" i="2"/>
  <c r="F142" i="2"/>
  <c r="D143" i="2"/>
  <c r="E143" i="2" s="1"/>
  <c r="F143" i="2" s="1"/>
  <c r="D144" i="2"/>
  <c r="E144" i="2"/>
  <c r="F144" i="2" s="1"/>
  <c r="D145" i="2"/>
  <c r="E145" i="2"/>
  <c r="F145" i="2"/>
  <c r="D146" i="2"/>
  <c r="E146" i="2"/>
  <c r="F146" i="2"/>
  <c r="D147" i="2"/>
  <c r="E147" i="2" s="1"/>
  <c r="F147" i="2" s="1"/>
  <c r="D148" i="2"/>
  <c r="E148" i="2"/>
  <c r="F148" i="2" s="1"/>
  <c r="D149" i="2"/>
  <c r="E149" i="2"/>
  <c r="F149" i="2"/>
  <c r="D150" i="2"/>
  <c r="E150" i="2"/>
  <c r="F150" i="2"/>
  <c r="D151" i="2"/>
  <c r="E151" i="2" s="1"/>
  <c r="F151" i="2" s="1"/>
  <c r="D152" i="2"/>
  <c r="E152" i="2"/>
  <c r="F152" i="2" s="1"/>
  <c r="D153" i="2"/>
  <c r="E153" i="2"/>
  <c r="F153" i="2"/>
  <c r="D154" i="2"/>
  <c r="E154" i="2"/>
  <c r="F154" i="2"/>
  <c r="D155" i="2"/>
  <c r="E155" i="2" s="1"/>
  <c r="F155" i="2" s="1"/>
  <c r="D156" i="2"/>
  <c r="E156" i="2"/>
  <c r="F156" i="2" s="1"/>
  <c r="D157" i="2"/>
  <c r="E157" i="2"/>
  <c r="F157" i="2"/>
  <c r="D158" i="2"/>
  <c r="E158" i="2"/>
  <c r="F158" i="2"/>
  <c r="D159" i="2"/>
  <c r="E159" i="2" s="1"/>
  <c r="F159" i="2" s="1"/>
  <c r="D160" i="2"/>
  <c r="E160" i="2"/>
  <c r="F160" i="2" s="1"/>
  <c r="D161" i="2"/>
  <c r="E161" i="2"/>
  <c r="F161" i="2"/>
  <c r="D162" i="2"/>
  <c r="E162" i="2"/>
  <c r="F162" i="2"/>
  <c r="D163" i="2"/>
  <c r="E163" i="2" s="1"/>
  <c r="F163" i="2" s="1"/>
  <c r="D164" i="2"/>
  <c r="E164" i="2"/>
  <c r="F164" i="2" s="1"/>
  <c r="D165" i="2"/>
  <c r="E165" i="2"/>
  <c r="F165" i="2"/>
  <c r="D166" i="2"/>
  <c r="E166" i="2"/>
  <c r="F166" i="2"/>
  <c r="D167" i="2"/>
  <c r="E167" i="2" s="1"/>
  <c r="F167" i="2" s="1"/>
  <c r="D168" i="2"/>
  <c r="E168" i="2"/>
  <c r="F168" i="2" s="1"/>
  <c r="D169" i="2"/>
  <c r="E169" i="2"/>
  <c r="F169" i="2"/>
  <c r="D170" i="2"/>
  <c r="E170" i="2"/>
  <c r="F170" i="2"/>
  <c r="D171" i="2"/>
  <c r="E171" i="2" s="1"/>
  <c r="F171" i="2" s="1"/>
  <c r="D172" i="2"/>
  <c r="E172" i="2"/>
  <c r="F172" i="2" s="1"/>
  <c r="D173" i="2"/>
  <c r="E173" i="2"/>
  <c r="F173" i="2"/>
  <c r="D174" i="2"/>
  <c r="E174" i="2"/>
  <c r="F174" i="2"/>
  <c r="D175" i="2"/>
  <c r="E175" i="2" s="1"/>
  <c r="F175" i="2" s="1"/>
  <c r="D176" i="2"/>
  <c r="E176" i="2"/>
  <c r="F176" i="2" s="1"/>
  <c r="D177" i="2"/>
  <c r="E177" i="2"/>
  <c r="F177" i="2"/>
  <c r="D178" i="2"/>
  <c r="E178" i="2"/>
  <c r="F178" i="2"/>
  <c r="D179" i="2"/>
  <c r="E179" i="2" s="1"/>
  <c r="F179" i="2" s="1"/>
  <c r="D180" i="2"/>
  <c r="E180" i="2"/>
  <c r="F180" i="2" s="1"/>
  <c r="D181" i="2"/>
  <c r="E181" i="2"/>
  <c r="F181" i="2"/>
  <c r="D182" i="2"/>
  <c r="E182" i="2"/>
  <c r="F182" i="2"/>
  <c r="D183" i="2"/>
  <c r="E183" i="2" s="1"/>
  <c r="F183" i="2" s="1"/>
  <c r="D184" i="2"/>
  <c r="E184" i="2"/>
  <c r="F184" i="2" s="1"/>
  <c r="D185" i="2"/>
  <c r="E185" i="2"/>
  <c r="F185" i="2"/>
  <c r="D186" i="2"/>
  <c r="E186" i="2"/>
  <c r="F186" i="2"/>
  <c r="D187" i="2"/>
  <c r="E187" i="2" s="1"/>
  <c r="F187" i="2" s="1"/>
  <c r="D188" i="2"/>
  <c r="E188" i="2"/>
  <c r="F188" i="2" s="1"/>
  <c r="D189" i="2"/>
  <c r="E189" i="2"/>
  <c r="F189" i="2"/>
  <c r="D190" i="2"/>
  <c r="E190" i="2"/>
  <c r="F190" i="2"/>
  <c r="D191" i="2"/>
  <c r="E191" i="2" s="1"/>
  <c r="F191" i="2" s="1"/>
  <c r="D192" i="2"/>
  <c r="E192" i="2"/>
  <c r="F192" i="2" s="1"/>
  <c r="D193" i="2"/>
  <c r="E193" i="2"/>
  <c r="F193" i="2"/>
  <c r="D194" i="2"/>
  <c r="E194" i="2"/>
  <c r="F194" i="2"/>
  <c r="D195" i="2"/>
  <c r="E195" i="2" s="1"/>
  <c r="F195" i="2" s="1"/>
  <c r="D196" i="2"/>
  <c r="E196" i="2"/>
  <c r="F196" i="2" s="1"/>
  <c r="D197" i="2"/>
  <c r="E197" i="2"/>
  <c r="F197" i="2"/>
  <c r="D198" i="2"/>
  <c r="E198" i="2"/>
  <c r="F198" i="2"/>
  <c r="D199" i="2"/>
  <c r="E199" i="2" s="1"/>
  <c r="F199" i="2" s="1"/>
  <c r="D200" i="2"/>
  <c r="E200" i="2"/>
  <c r="F200" i="2" s="1"/>
  <c r="D201" i="2"/>
  <c r="E201" i="2"/>
  <c r="F201" i="2"/>
  <c r="D202" i="2"/>
  <c r="E202" i="2"/>
  <c r="F202" i="2"/>
  <c r="D203" i="2"/>
  <c r="E203" i="2" s="1"/>
  <c r="F203" i="2" s="1"/>
  <c r="D204" i="2"/>
  <c r="E204" i="2"/>
  <c r="F204" i="2" s="1"/>
  <c r="D205" i="2"/>
  <c r="E205" i="2"/>
  <c r="F205" i="2"/>
  <c r="D206" i="2"/>
  <c r="E206" i="2"/>
  <c r="F206" i="2"/>
  <c r="D207" i="2"/>
  <c r="E207" i="2" s="1"/>
  <c r="F207" i="2" s="1"/>
  <c r="D208" i="2"/>
  <c r="E208" i="2"/>
  <c r="F208" i="2" s="1"/>
  <c r="D209" i="2"/>
  <c r="E209" i="2"/>
  <c r="F209" i="2"/>
  <c r="D210" i="2"/>
  <c r="E210" i="2"/>
  <c r="F210" i="2"/>
  <c r="D211" i="2"/>
  <c r="E211" i="2" s="1"/>
  <c r="F211" i="2" s="1"/>
  <c r="D212" i="2"/>
  <c r="E212" i="2"/>
  <c r="F212" i="2" s="1"/>
  <c r="D213" i="2"/>
  <c r="E213" i="2"/>
  <c r="F213" i="2"/>
  <c r="D214" i="2"/>
  <c r="E214" i="2"/>
  <c r="F214" i="2"/>
  <c r="D215" i="2"/>
  <c r="E215" i="2" s="1"/>
  <c r="F215" i="2" s="1"/>
  <c r="D216" i="2"/>
  <c r="E216" i="2"/>
  <c r="F216" i="2" s="1"/>
  <c r="D217" i="2"/>
  <c r="E217" i="2"/>
  <c r="F217" i="2"/>
  <c r="D218" i="2"/>
  <c r="E218" i="2"/>
  <c r="F218" i="2"/>
  <c r="D219" i="2"/>
  <c r="E219" i="2" s="1"/>
  <c r="F219" i="2" s="1"/>
  <c r="D220" i="2"/>
  <c r="E220" i="2"/>
  <c r="F220" i="2" s="1"/>
  <c r="D221" i="2"/>
  <c r="E221" i="2"/>
  <c r="F221" i="2"/>
  <c r="D222" i="2"/>
  <c r="E222" i="2"/>
  <c r="F222" i="2"/>
  <c r="D223" i="2"/>
  <c r="E223" i="2" s="1"/>
  <c r="F223" i="2" s="1"/>
  <c r="D224" i="2"/>
  <c r="E224" i="2"/>
  <c r="F224" i="2" s="1"/>
  <c r="D225" i="2"/>
  <c r="E225" i="2"/>
  <c r="F225" i="2"/>
  <c r="D226" i="2"/>
  <c r="E226" i="2"/>
  <c r="F226" i="2"/>
  <c r="D227" i="2"/>
  <c r="E227" i="2" s="1"/>
  <c r="F227" i="2" s="1"/>
  <c r="D228" i="2"/>
  <c r="E228" i="2"/>
  <c r="F228" i="2" s="1"/>
  <c r="D229" i="2"/>
  <c r="E229" i="2"/>
  <c r="F229" i="2" s="1"/>
  <c r="D230" i="2"/>
  <c r="E230" i="2"/>
  <c r="F230" i="2"/>
  <c r="D231" i="2"/>
  <c r="E231" i="2" s="1"/>
  <c r="F231" i="2" s="1"/>
  <c r="D232" i="2"/>
  <c r="E232" i="2" s="1"/>
  <c r="F232" i="2" s="1"/>
  <c r="D233" i="2"/>
  <c r="E233" i="2"/>
  <c r="F233" i="2"/>
  <c r="D234" i="2"/>
  <c r="E234" i="2"/>
  <c r="F234" i="2"/>
  <c r="D235" i="2"/>
  <c r="E235" i="2" s="1"/>
  <c r="F235" i="2" s="1"/>
  <c r="D236" i="2"/>
  <c r="E236" i="2"/>
  <c r="F236" i="2" s="1"/>
  <c r="D237" i="2"/>
  <c r="E237" i="2"/>
  <c r="F237" i="2" s="1"/>
  <c r="D238" i="2"/>
  <c r="E238" i="2"/>
  <c r="F238" i="2"/>
  <c r="D239" i="2"/>
  <c r="E239" i="2" s="1"/>
  <c r="F239" i="2" s="1"/>
  <c r="D240" i="2"/>
  <c r="E240" i="2" s="1"/>
  <c r="F240" i="2" s="1"/>
  <c r="D241" i="2"/>
  <c r="E241" i="2"/>
  <c r="F241" i="2"/>
  <c r="D242" i="2"/>
  <c r="E242" i="2"/>
  <c r="F242" i="2"/>
  <c r="D243" i="2"/>
  <c r="E243" i="2" s="1"/>
  <c r="F243" i="2" s="1"/>
  <c r="D244" i="2"/>
  <c r="E244" i="2"/>
  <c r="F244" i="2" s="1"/>
  <c r="D245" i="2"/>
  <c r="E245" i="2"/>
  <c r="F245" i="2" s="1"/>
  <c r="D246" i="2"/>
  <c r="E246" i="2"/>
  <c r="F246" i="2"/>
  <c r="D247" i="2"/>
  <c r="E247" i="2" s="1"/>
  <c r="F247" i="2" s="1"/>
  <c r="D248" i="2"/>
  <c r="E248" i="2" s="1"/>
  <c r="F248" i="2" s="1"/>
  <c r="D249" i="2"/>
  <c r="E249" i="2"/>
  <c r="F249" i="2"/>
  <c r="D250" i="2"/>
  <c r="E250" i="2"/>
  <c r="F250" i="2"/>
  <c r="D251" i="2"/>
  <c r="E251" i="2" s="1"/>
  <c r="F251" i="2" s="1"/>
  <c r="D252" i="2"/>
  <c r="E252" i="2"/>
  <c r="F252" i="2" s="1"/>
  <c r="D253" i="2"/>
  <c r="E253" i="2"/>
  <c r="F253" i="2" s="1"/>
  <c r="D254" i="2"/>
  <c r="E254" i="2"/>
  <c r="F254" i="2"/>
  <c r="D255" i="2"/>
  <c r="E255" i="2" s="1"/>
  <c r="F255" i="2"/>
  <c r="D256" i="2"/>
  <c r="E256" i="2"/>
  <c r="F256" i="2" s="1"/>
  <c r="D257" i="2"/>
  <c r="E257" i="2"/>
  <c r="F257" i="2" s="1"/>
  <c r="D258" i="2"/>
  <c r="E258" i="2"/>
  <c r="F258" i="2"/>
  <c r="D259" i="2"/>
  <c r="E259" i="2" s="1"/>
  <c r="F259" i="2"/>
  <c r="D260" i="2"/>
  <c r="E260" i="2"/>
  <c r="F260" i="2" s="1"/>
  <c r="D261" i="2"/>
  <c r="E261" i="2"/>
  <c r="F261" i="2" s="1"/>
  <c r="D262" i="2"/>
  <c r="E262" i="2"/>
  <c r="F262" i="2"/>
  <c r="D263" i="2"/>
  <c r="E263" i="2" s="1"/>
  <c r="F263" i="2"/>
  <c r="D264" i="2"/>
  <c r="E264" i="2"/>
  <c r="F264" i="2" s="1"/>
  <c r="D265" i="2"/>
  <c r="E265" i="2"/>
  <c r="F265" i="2" s="1"/>
  <c r="D266" i="2"/>
  <c r="E266" i="2"/>
  <c r="F266" i="2"/>
  <c r="D267" i="2"/>
  <c r="E267" i="2" s="1"/>
  <c r="F267" i="2"/>
  <c r="D268" i="2"/>
  <c r="E268" i="2"/>
  <c r="F268" i="2" s="1"/>
  <c r="D269" i="2"/>
  <c r="E269" i="2"/>
  <c r="F269" i="2" s="1"/>
  <c r="D270" i="2"/>
  <c r="E270" i="2"/>
  <c r="F270" i="2"/>
  <c r="D271" i="2"/>
  <c r="E271" i="2" s="1"/>
  <c r="F271" i="2"/>
  <c r="D272" i="2"/>
  <c r="E272" i="2"/>
  <c r="F272" i="2" s="1"/>
  <c r="D273" i="2"/>
  <c r="E273" i="2"/>
  <c r="F273" i="2" s="1"/>
  <c r="D274" i="2"/>
  <c r="E274" i="2"/>
  <c r="F274" i="2"/>
  <c r="D275" i="2"/>
  <c r="E275" i="2" s="1"/>
  <c r="F275" i="2"/>
  <c r="D276" i="2"/>
  <c r="E276" i="2"/>
  <c r="F276" i="2" s="1"/>
  <c r="D277" i="2"/>
  <c r="E277" i="2"/>
  <c r="F277" i="2" s="1"/>
  <c r="D278" i="2"/>
  <c r="E278" i="2"/>
  <c r="F278" i="2"/>
  <c r="D279" i="2"/>
  <c r="E279" i="2" s="1"/>
  <c r="F279" i="2"/>
  <c r="D280" i="2"/>
  <c r="E280" i="2"/>
  <c r="F280" i="2" s="1"/>
  <c r="D281" i="2"/>
  <c r="E281" i="2"/>
  <c r="F281" i="2" s="1"/>
  <c r="D282" i="2"/>
  <c r="E282" i="2"/>
  <c r="F282" i="2"/>
  <c r="D283" i="2"/>
  <c r="E283" i="2" s="1"/>
  <c r="F283" i="2"/>
  <c r="D284" i="2"/>
  <c r="E284" i="2"/>
  <c r="F284" i="2" s="1"/>
  <c r="D285" i="2"/>
  <c r="E285" i="2"/>
  <c r="F285" i="2" s="1"/>
  <c r="D286" i="2"/>
  <c r="E286" i="2"/>
  <c r="F286" i="2"/>
  <c r="D287" i="2"/>
  <c r="E287" i="2" s="1"/>
  <c r="F287" i="2"/>
  <c r="D288" i="2"/>
  <c r="E288" i="2"/>
  <c r="F288" i="2" s="1"/>
  <c r="D289" i="2"/>
  <c r="E289" i="2"/>
  <c r="F289" i="2" s="1"/>
  <c r="D290" i="2"/>
  <c r="E290" i="2"/>
  <c r="F290" i="2"/>
  <c r="D291" i="2"/>
  <c r="E291" i="2" s="1"/>
  <c r="F291" i="2"/>
  <c r="D292" i="2"/>
  <c r="E292" i="2"/>
  <c r="F292" i="2" s="1"/>
  <c r="D293" i="2"/>
  <c r="E293" i="2"/>
  <c r="F293" i="2" s="1"/>
  <c r="D294" i="2"/>
  <c r="E294" i="2"/>
  <c r="F294" i="2"/>
  <c r="D295" i="2"/>
  <c r="E295" i="2" s="1"/>
  <c r="F295" i="2"/>
  <c r="D296" i="2"/>
  <c r="E296" i="2"/>
  <c r="F296" i="2" s="1"/>
  <c r="D297" i="2"/>
  <c r="E297" i="2" s="1"/>
  <c r="F297" i="2" s="1"/>
  <c r="D298" i="2"/>
  <c r="E298" i="2"/>
  <c r="F298" i="2" s="1"/>
  <c r="D299" i="2"/>
  <c r="E299" i="2" s="1"/>
  <c r="F299" i="2" s="1"/>
  <c r="D300" i="2"/>
  <c r="E300" i="2"/>
  <c r="F300" i="2" s="1"/>
  <c r="D301" i="2"/>
  <c r="E301" i="2" s="1"/>
  <c r="F301" i="2" s="1"/>
  <c r="D302" i="2"/>
  <c r="E302" i="2"/>
  <c r="F302" i="2" s="1"/>
  <c r="D303" i="2"/>
  <c r="E303" i="2" s="1"/>
  <c r="F303" i="2" s="1"/>
  <c r="D304" i="2"/>
  <c r="E304" i="2"/>
  <c r="F304" i="2" s="1"/>
  <c r="D305" i="2"/>
  <c r="E305" i="2" s="1"/>
  <c r="F305" i="2" s="1"/>
  <c r="D306" i="2"/>
  <c r="E306" i="2"/>
  <c r="F306" i="2" s="1"/>
  <c r="D307" i="2"/>
  <c r="E307" i="2" s="1"/>
  <c r="F307" i="2" s="1"/>
  <c r="D308" i="2"/>
  <c r="E308" i="2"/>
  <c r="F308" i="2" s="1"/>
  <c r="D309" i="2"/>
  <c r="E309" i="2" s="1"/>
  <c r="F309" i="2" s="1"/>
  <c r="D310" i="2"/>
  <c r="E310" i="2"/>
  <c r="F310" i="2" s="1"/>
  <c r="D311" i="2"/>
  <c r="E311" i="2" s="1"/>
  <c r="F311" i="2" s="1"/>
  <c r="D312" i="2"/>
  <c r="E312" i="2"/>
  <c r="F312" i="2" s="1"/>
  <c r="D313" i="2"/>
  <c r="E313" i="2" s="1"/>
  <c r="F313" i="2" s="1"/>
  <c r="D314" i="2"/>
  <c r="E314" i="2"/>
  <c r="F314" i="2" s="1"/>
  <c r="D315" i="2"/>
  <c r="E315" i="2" s="1"/>
  <c r="F315" i="2" s="1"/>
  <c r="D316" i="2"/>
  <c r="E316" i="2"/>
  <c r="F316" i="2" s="1"/>
  <c r="D317" i="2"/>
  <c r="E317" i="2" s="1"/>
  <c r="F317" i="2" s="1"/>
  <c r="D318" i="2"/>
  <c r="E318" i="2"/>
  <c r="F318" i="2" s="1"/>
  <c r="D319" i="2"/>
  <c r="E319" i="2" s="1"/>
  <c r="F319" i="2" s="1"/>
  <c r="D320" i="2"/>
  <c r="E320" i="2"/>
  <c r="F320" i="2" s="1"/>
  <c r="D321" i="2"/>
  <c r="E321" i="2" s="1"/>
  <c r="F321" i="2" s="1"/>
  <c r="D322" i="2"/>
  <c r="E322" i="2"/>
  <c r="F322" i="2" s="1"/>
  <c r="D323" i="2"/>
  <c r="E323" i="2" s="1"/>
  <c r="F323" i="2" s="1"/>
  <c r="D324" i="2"/>
  <c r="E324" i="2"/>
  <c r="F324" i="2" s="1"/>
  <c r="D325" i="2"/>
  <c r="E325" i="2" s="1"/>
  <c r="F325" i="2" s="1"/>
  <c r="D326" i="2"/>
  <c r="E326" i="2"/>
  <c r="F326" i="2" s="1"/>
  <c r="D327" i="2"/>
  <c r="E327" i="2" s="1"/>
  <c r="F327" i="2" s="1"/>
  <c r="D52" i="2"/>
  <c r="E52" i="2"/>
  <c r="F52" i="2" s="1"/>
  <c r="D53" i="2"/>
  <c r="E53" i="2"/>
  <c r="F53" i="2"/>
  <c r="D54" i="2"/>
  <c r="E54" i="2"/>
  <c r="F54" i="2"/>
  <c r="D55" i="2"/>
  <c r="E55" i="2" s="1"/>
  <c r="F55" i="2" s="1"/>
  <c r="D56" i="2"/>
  <c r="E56" i="2"/>
  <c r="F56" i="2" s="1"/>
  <c r="D57" i="2"/>
  <c r="E57" i="2"/>
  <c r="F57" i="2"/>
  <c r="D58" i="2"/>
  <c r="E58" i="2"/>
  <c r="F58" i="2"/>
  <c r="D59" i="2"/>
  <c r="E59" i="2" s="1"/>
  <c r="F59" i="2" s="1"/>
  <c r="D60" i="2"/>
  <c r="E60" i="2"/>
  <c r="F60" i="2" s="1"/>
  <c r="D61" i="2"/>
  <c r="E61" i="2"/>
  <c r="F61" i="2"/>
  <c r="D62" i="2"/>
  <c r="E62" i="2"/>
  <c r="F62" i="2"/>
  <c r="D63" i="2"/>
  <c r="E63" i="2" s="1"/>
  <c r="F63" i="2" s="1"/>
  <c r="D64" i="2"/>
  <c r="E64" i="2"/>
  <c r="F64" i="2" s="1"/>
  <c r="D65" i="2"/>
  <c r="E65" i="2"/>
  <c r="F65" i="2"/>
  <c r="D66" i="2"/>
  <c r="E66" i="2"/>
  <c r="F66" i="2"/>
  <c r="D67" i="2"/>
  <c r="E67" i="2" s="1"/>
  <c r="F67" i="2" s="1"/>
  <c r="D68" i="2"/>
  <c r="E68" i="2"/>
  <c r="F68" i="2" s="1"/>
  <c r="D69" i="2"/>
  <c r="E69" i="2"/>
  <c r="F69" i="2"/>
  <c r="D70" i="2"/>
  <c r="E70" i="2"/>
  <c r="F70" i="2"/>
  <c r="D71" i="2"/>
  <c r="E71" i="2" s="1"/>
  <c r="F71" i="2" s="1"/>
  <c r="D72" i="2"/>
  <c r="E72" i="2"/>
  <c r="F72" i="2" s="1"/>
  <c r="D73" i="2"/>
  <c r="E73" i="2"/>
  <c r="F73" i="2"/>
  <c r="D74" i="2"/>
  <c r="E74" i="2"/>
  <c r="F74" i="2"/>
  <c r="D75" i="2"/>
  <c r="E75" i="2" s="1"/>
  <c r="F75" i="2" s="1"/>
  <c r="D76" i="2"/>
  <c r="E76" i="2"/>
  <c r="F76" i="2" s="1"/>
  <c r="D77" i="2"/>
  <c r="E77" i="2"/>
  <c r="F77" i="2"/>
  <c r="D78" i="2"/>
  <c r="E78" i="2"/>
  <c r="F78" i="2"/>
  <c r="D79" i="2"/>
  <c r="E79" i="2" s="1"/>
  <c r="F79" i="2" s="1"/>
  <c r="D80" i="2"/>
  <c r="E80" i="2"/>
  <c r="F80" i="2" s="1"/>
  <c r="D81" i="2"/>
  <c r="E81" i="2"/>
  <c r="F81" i="2"/>
  <c r="D82" i="2"/>
  <c r="E82" i="2"/>
  <c r="F82" i="2"/>
  <c r="D83" i="2"/>
  <c r="E83" i="2" s="1"/>
  <c r="F83" i="2" s="1"/>
  <c r="D84" i="2"/>
  <c r="E84" i="2"/>
  <c r="F84" i="2" s="1"/>
  <c r="D85" i="2"/>
  <c r="E85" i="2"/>
  <c r="F85" i="2"/>
  <c r="D86" i="2"/>
  <c r="E86" i="2"/>
  <c r="F86" i="2"/>
  <c r="D87" i="2"/>
  <c r="E87" i="2" s="1"/>
  <c r="F87" i="2" s="1"/>
  <c r="D88" i="2"/>
  <c r="E88" i="2"/>
  <c r="F88" i="2" s="1"/>
  <c r="D89" i="2"/>
  <c r="E89" i="2"/>
  <c r="F89" i="2"/>
  <c r="D90" i="2"/>
  <c r="E90" i="2"/>
  <c r="F90" i="2"/>
  <c r="D91" i="2"/>
  <c r="E91" i="2" s="1"/>
  <c r="F91" i="2" s="1"/>
  <c r="D92" i="2"/>
  <c r="E92" i="2"/>
  <c r="F92" i="2" s="1"/>
  <c r="D93" i="2"/>
  <c r="E93" i="2"/>
  <c r="F93" i="2"/>
  <c r="D94" i="2"/>
  <c r="E94" i="2"/>
  <c r="F94" i="2"/>
  <c r="D95" i="2"/>
  <c r="E95" i="2" s="1"/>
  <c r="F95" i="2" s="1"/>
  <c r="D96" i="2"/>
  <c r="E96" i="2"/>
  <c r="F96" i="2" s="1"/>
  <c r="D97" i="2"/>
  <c r="E97" i="2"/>
  <c r="F97" i="2"/>
  <c r="D98" i="2"/>
  <c r="E98" i="2"/>
  <c r="F98" i="2"/>
  <c r="D99" i="2"/>
  <c r="E99" i="2" s="1"/>
  <c r="F99" i="2" s="1"/>
  <c r="D100" i="2"/>
  <c r="E100" i="2"/>
  <c r="F100" i="2" s="1"/>
  <c r="D101" i="2"/>
  <c r="E101" i="2"/>
  <c r="F101" i="2"/>
  <c r="D102" i="2"/>
  <c r="E102" i="2"/>
  <c r="F102" i="2"/>
  <c r="D103" i="2"/>
  <c r="E103" i="2" s="1"/>
  <c r="F103" i="2" s="1"/>
  <c r="D104" i="2"/>
  <c r="E104" i="2"/>
  <c r="F104" i="2" s="1"/>
  <c r="D105" i="2"/>
  <c r="E105" i="2"/>
  <c r="F105" i="2"/>
  <c r="D106" i="2"/>
  <c r="E106" i="2"/>
  <c r="F106" i="2"/>
  <c r="D107" i="2"/>
  <c r="E107" i="2" s="1"/>
  <c r="F107" i="2" s="1"/>
  <c r="D108" i="2"/>
  <c r="E108" i="2"/>
  <c r="F108" i="2" s="1"/>
  <c r="D109" i="2"/>
  <c r="E109" i="2"/>
  <c r="F109" i="2"/>
  <c r="D110" i="2"/>
  <c r="E110" i="2"/>
  <c r="F110" i="2"/>
  <c r="D111" i="2"/>
  <c r="E111" i="2" s="1"/>
  <c r="F111" i="2" s="1"/>
  <c r="D112" i="2"/>
  <c r="E112" i="2"/>
  <c r="F112" i="2" s="1"/>
  <c r="D113" i="2"/>
  <c r="E113" i="2"/>
  <c r="F113" i="2"/>
  <c r="D114" i="2"/>
  <c r="E114" i="2"/>
  <c r="F114" i="2"/>
  <c r="D115" i="2"/>
  <c r="E115" i="2" s="1"/>
  <c r="F115" i="2" s="1"/>
  <c r="D116" i="2"/>
  <c r="E116" i="2"/>
  <c r="F116" i="2" s="1"/>
  <c r="D117" i="2"/>
  <c r="E117" i="2"/>
  <c r="F117" i="2"/>
  <c r="D118" i="2"/>
  <c r="E118" i="2"/>
  <c r="F118" i="2"/>
  <c r="D119" i="2"/>
  <c r="E119" i="2" s="1"/>
  <c r="F119" i="2" s="1"/>
  <c r="D120" i="2"/>
  <c r="E120" i="2"/>
  <c r="F120" i="2" s="1"/>
  <c r="D121" i="2"/>
  <c r="E121" i="2"/>
  <c r="F121" i="2"/>
  <c r="D122" i="2"/>
  <c r="E122" i="2"/>
  <c r="F122" i="2"/>
  <c r="D123" i="2"/>
  <c r="E123" i="2" s="1"/>
  <c r="F123" i="2" s="1"/>
  <c r="D124" i="2"/>
  <c r="E124" i="2"/>
  <c r="F124" i="2" s="1"/>
  <c r="E51" i="2"/>
  <c r="F51" i="2" s="1"/>
  <c r="E11" i="2"/>
  <c r="F11" i="2"/>
  <c r="E12" i="2"/>
  <c r="F12" i="2" s="1"/>
  <c r="E13" i="2"/>
  <c r="F13" i="2"/>
  <c r="E14" i="2"/>
  <c r="F14" i="2" s="1"/>
  <c r="E15" i="2"/>
  <c r="F15" i="2"/>
  <c r="E16" i="2"/>
  <c r="F16" i="2" s="1"/>
  <c r="E17" i="2"/>
  <c r="F17" i="2"/>
  <c r="E18" i="2"/>
  <c r="F18" i="2" s="1"/>
  <c r="E19" i="2"/>
  <c r="F19" i="2"/>
  <c r="E20" i="2"/>
  <c r="F20" i="2" s="1"/>
  <c r="E21" i="2"/>
  <c r="F21" i="2"/>
  <c r="E22" i="2"/>
  <c r="F22" i="2" s="1"/>
  <c r="E23" i="2"/>
  <c r="F23" i="2"/>
  <c r="E24" i="2"/>
  <c r="F24" i="2" s="1"/>
  <c r="E25" i="2"/>
  <c r="F25" i="2"/>
  <c r="E26" i="2"/>
  <c r="F26" i="2" s="1"/>
  <c r="E27" i="2"/>
  <c r="F27" i="2"/>
  <c r="E28" i="2"/>
  <c r="F28" i="2" s="1"/>
  <c r="E29" i="2"/>
  <c r="F29" i="2"/>
  <c r="E30" i="2"/>
  <c r="F30" i="2" s="1"/>
  <c r="E31" i="2"/>
  <c r="F31" i="2"/>
  <c r="E32" i="2"/>
  <c r="F32" i="2" s="1"/>
  <c r="E33" i="2"/>
  <c r="F33" i="2"/>
  <c r="E34" i="2"/>
  <c r="F34" i="2" s="1"/>
  <c r="E35" i="2"/>
  <c r="F35" i="2"/>
  <c r="E36" i="2"/>
  <c r="F36" i="2" s="1"/>
  <c r="E37" i="2"/>
  <c r="F37" i="2"/>
  <c r="E38" i="2"/>
  <c r="F38" i="2" s="1"/>
  <c r="E39" i="2"/>
  <c r="F39" i="2"/>
  <c r="E40" i="2"/>
  <c r="F40" i="2" s="1"/>
  <c r="E41" i="2"/>
  <c r="F41" i="2"/>
  <c r="E42" i="2"/>
  <c r="F42" i="2" s="1"/>
  <c r="E43" i="2"/>
  <c r="F43" i="2"/>
  <c r="E44" i="2"/>
  <c r="F44" i="2" s="1"/>
  <c r="E45" i="2"/>
  <c r="F45" i="2"/>
  <c r="E46" i="2"/>
  <c r="F46" i="2" s="1"/>
  <c r="E47" i="2"/>
  <c r="F47" i="2"/>
  <c r="E48" i="2"/>
  <c r="F48" i="2" s="1"/>
  <c r="F10" i="2"/>
  <c r="E10" i="2"/>
  <c r="D51" i="2" l="1"/>
  <c r="D337" i="2"/>
  <c r="E337" i="2" s="1"/>
  <c r="E336" i="2"/>
  <c r="D336" i="2"/>
  <c r="D335" i="2"/>
  <c r="E335" i="2" s="1"/>
  <c r="E334" i="2"/>
  <c r="D334" i="2"/>
  <c r="D333" i="2"/>
  <c r="E333" i="2" s="1"/>
  <c r="E332" i="2"/>
  <c r="D332" i="2"/>
  <c r="D331" i="2"/>
  <c r="E331" i="2" s="1"/>
  <c r="E330" i="2"/>
  <c r="D330" i="2"/>
  <c r="D329" i="2"/>
  <c r="E329" i="2" s="1"/>
  <c r="E328" i="2"/>
  <c r="D328" i="2"/>
  <c r="C327" i="2"/>
  <c r="C319" i="2"/>
  <c r="C313" i="2"/>
  <c r="C304" i="2"/>
  <c r="C296" i="2"/>
  <c r="C284" i="2"/>
  <c r="C276" i="2"/>
  <c r="C263" i="2"/>
  <c r="C255" i="2"/>
  <c r="C233" i="2"/>
  <c r="C222" i="2"/>
  <c r="C215" i="2"/>
  <c r="C50" i="2" s="1"/>
  <c r="C7" i="2" s="1"/>
  <c r="C201" i="2"/>
  <c r="C184" i="2"/>
  <c r="C173" i="2"/>
  <c r="C163" i="2"/>
  <c r="C151" i="2"/>
  <c r="C145" i="2"/>
  <c r="C136" i="2"/>
  <c r="C132" i="2"/>
  <c r="C124" i="2"/>
  <c r="C119" i="2"/>
  <c r="C109" i="2"/>
  <c r="C100" i="2"/>
  <c r="C85" i="2"/>
  <c r="C79" i="2"/>
  <c r="C67" i="2"/>
  <c r="C60" i="2"/>
  <c r="C51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C9" i="2"/>
  <c r="C6" i="2"/>
  <c r="H366" i="1"/>
  <c r="G366" i="1"/>
  <c r="F366" i="1"/>
  <c r="G365" i="1"/>
  <c r="F365" i="1"/>
  <c r="F364" i="1"/>
  <c r="H363" i="1"/>
  <c r="G363" i="1"/>
  <c r="F363" i="1"/>
  <c r="H362" i="1"/>
  <c r="G362" i="1"/>
  <c r="F362" i="1"/>
  <c r="G361" i="1"/>
  <c r="F361" i="1"/>
  <c r="H361" i="1" s="1"/>
  <c r="F360" i="1"/>
  <c r="H359" i="1"/>
  <c r="G359" i="1"/>
  <c r="F359" i="1"/>
  <c r="H358" i="1"/>
  <c r="G358" i="1"/>
  <c r="F358" i="1"/>
  <c r="G357" i="1"/>
  <c r="F357" i="1"/>
  <c r="H357" i="1" s="1"/>
  <c r="F356" i="1"/>
  <c r="E356" i="1"/>
  <c r="C356" i="1"/>
  <c r="G355" i="1"/>
  <c r="F355" i="1"/>
  <c r="E355" i="1"/>
  <c r="G354" i="1"/>
  <c r="F354" i="1"/>
  <c r="H354" i="1" s="1"/>
  <c r="E354" i="1"/>
  <c r="G353" i="1"/>
  <c r="F353" i="1"/>
  <c r="H353" i="1" s="1"/>
  <c r="E353" i="1"/>
  <c r="G352" i="1"/>
  <c r="F352" i="1"/>
  <c r="E352" i="1"/>
  <c r="G351" i="1"/>
  <c r="F351" i="1"/>
  <c r="E351" i="1"/>
  <c r="G350" i="1"/>
  <c r="F350" i="1"/>
  <c r="H350" i="1" s="1"/>
  <c r="E350" i="1"/>
  <c r="G349" i="1"/>
  <c r="F349" i="1"/>
  <c r="H349" i="1" s="1"/>
  <c r="E349" i="1"/>
  <c r="G348" i="1"/>
  <c r="F348" i="1"/>
  <c r="E348" i="1"/>
  <c r="C348" i="1"/>
  <c r="H347" i="1"/>
  <c r="G347" i="1"/>
  <c r="F347" i="1"/>
  <c r="E347" i="1"/>
  <c r="H346" i="1"/>
  <c r="G346" i="1"/>
  <c r="F346" i="1"/>
  <c r="E346" i="1"/>
  <c r="H345" i="1"/>
  <c r="F345" i="1"/>
  <c r="G345" i="1" s="1"/>
  <c r="E345" i="1"/>
  <c r="H344" i="1"/>
  <c r="F344" i="1"/>
  <c r="G344" i="1" s="1"/>
  <c r="E344" i="1"/>
  <c r="F343" i="1"/>
  <c r="G343" i="1" s="1"/>
  <c r="H343" i="1" s="1"/>
  <c r="E343" i="1"/>
  <c r="C342" i="1"/>
  <c r="E342" i="1" s="1"/>
  <c r="F342" i="1" s="1"/>
  <c r="G342" i="1" s="1"/>
  <c r="E341" i="1"/>
  <c r="F341" i="1" s="1"/>
  <c r="E340" i="1"/>
  <c r="F340" i="1" s="1"/>
  <c r="E339" i="1"/>
  <c r="F339" i="1" s="1"/>
  <c r="E338" i="1"/>
  <c r="F338" i="1" s="1"/>
  <c r="E337" i="1"/>
  <c r="F337" i="1" s="1"/>
  <c r="E336" i="1"/>
  <c r="F336" i="1" s="1"/>
  <c r="E335" i="1"/>
  <c r="F335" i="1" s="1"/>
  <c r="E334" i="1"/>
  <c r="F334" i="1" s="1"/>
  <c r="E333" i="1"/>
  <c r="F333" i="1" s="1"/>
  <c r="C333" i="1"/>
  <c r="F332" i="1"/>
  <c r="E332" i="1"/>
  <c r="F331" i="1"/>
  <c r="E331" i="1"/>
  <c r="F330" i="1"/>
  <c r="E330" i="1"/>
  <c r="F329" i="1"/>
  <c r="E329" i="1"/>
  <c r="F328" i="1"/>
  <c r="E328" i="1"/>
  <c r="F327" i="1"/>
  <c r="E327" i="1"/>
  <c r="F326" i="1"/>
  <c r="E326" i="1"/>
  <c r="F325" i="1"/>
  <c r="E325" i="1"/>
  <c r="C325" i="1"/>
  <c r="E324" i="1"/>
  <c r="F324" i="1" s="1"/>
  <c r="G323" i="1"/>
  <c r="F323" i="1"/>
  <c r="E323" i="1"/>
  <c r="F322" i="1"/>
  <c r="G322" i="1" s="1"/>
  <c r="E322" i="1"/>
  <c r="E321" i="1"/>
  <c r="F321" i="1" s="1"/>
  <c r="G321" i="1" s="1"/>
  <c r="E320" i="1"/>
  <c r="F320" i="1" s="1"/>
  <c r="E319" i="1"/>
  <c r="F319" i="1" s="1"/>
  <c r="G318" i="1"/>
  <c r="E318" i="1"/>
  <c r="F318" i="1" s="1"/>
  <c r="E317" i="1"/>
  <c r="F317" i="1" s="1"/>
  <c r="G316" i="1"/>
  <c r="E316" i="1"/>
  <c r="F316" i="1" s="1"/>
  <c r="E315" i="1"/>
  <c r="F315" i="1" s="1"/>
  <c r="E314" i="1"/>
  <c r="F314" i="1" s="1"/>
  <c r="G314" i="1" s="1"/>
  <c r="E313" i="1"/>
  <c r="F313" i="1" s="1"/>
  <c r="C313" i="1"/>
  <c r="H312" i="1"/>
  <c r="F312" i="1"/>
  <c r="G312" i="1" s="1"/>
  <c r="E312" i="1"/>
  <c r="H311" i="1"/>
  <c r="F311" i="1"/>
  <c r="G311" i="1" s="1"/>
  <c r="E311" i="1"/>
  <c r="F310" i="1"/>
  <c r="G310" i="1" s="1"/>
  <c r="H310" i="1" s="1"/>
  <c r="E310" i="1"/>
  <c r="F309" i="1"/>
  <c r="G309" i="1" s="1"/>
  <c r="H309" i="1" s="1"/>
  <c r="E309" i="1"/>
  <c r="H308" i="1"/>
  <c r="F308" i="1"/>
  <c r="G308" i="1" s="1"/>
  <c r="E308" i="1"/>
  <c r="H307" i="1"/>
  <c r="F307" i="1"/>
  <c r="G307" i="1" s="1"/>
  <c r="E307" i="1"/>
  <c r="F306" i="1"/>
  <c r="G306" i="1" s="1"/>
  <c r="H306" i="1" s="1"/>
  <c r="E306" i="1"/>
  <c r="C305" i="1"/>
  <c r="E305" i="1" s="1"/>
  <c r="F305" i="1" s="1"/>
  <c r="G305" i="1" s="1"/>
  <c r="E304" i="1"/>
  <c r="F304" i="1" s="1"/>
  <c r="E303" i="1"/>
  <c r="F303" i="1" s="1"/>
  <c r="E302" i="1"/>
  <c r="F302" i="1" s="1"/>
  <c r="E301" i="1"/>
  <c r="F301" i="1" s="1"/>
  <c r="E300" i="1"/>
  <c r="F300" i="1" s="1"/>
  <c r="E299" i="1"/>
  <c r="F299" i="1" s="1"/>
  <c r="E298" i="1"/>
  <c r="F298" i="1" s="1"/>
  <c r="E297" i="1"/>
  <c r="F297" i="1" s="1"/>
  <c r="E296" i="1"/>
  <c r="F296" i="1" s="1"/>
  <c r="E295" i="1"/>
  <c r="F295" i="1" s="1"/>
  <c r="E294" i="1"/>
  <c r="F294" i="1" s="1"/>
  <c r="E293" i="1"/>
  <c r="F293" i="1" s="1"/>
  <c r="E292" i="1"/>
  <c r="F292" i="1" s="1"/>
  <c r="C292" i="1"/>
  <c r="F291" i="1"/>
  <c r="E291" i="1"/>
  <c r="F290" i="1"/>
  <c r="E290" i="1"/>
  <c r="F289" i="1"/>
  <c r="E289" i="1"/>
  <c r="F288" i="1"/>
  <c r="E288" i="1"/>
  <c r="F287" i="1"/>
  <c r="E287" i="1"/>
  <c r="F286" i="1"/>
  <c r="E286" i="1"/>
  <c r="F285" i="1"/>
  <c r="E285" i="1"/>
  <c r="F284" i="1"/>
  <c r="C284" i="1"/>
  <c r="E284" i="1" s="1"/>
  <c r="E283" i="1"/>
  <c r="F283" i="1" s="1"/>
  <c r="G282" i="1"/>
  <c r="E282" i="1"/>
  <c r="F282" i="1" s="1"/>
  <c r="E281" i="1"/>
  <c r="F281" i="1" s="1"/>
  <c r="G280" i="1"/>
  <c r="E280" i="1"/>
  <c r="F280" i="1" s="1"/>
  <c r="E279" i="1"/>
  <c r="F279" i="1" s="1"/>
  <c r="G278" i="1"/>
  <c r="E278" i="1"/>
  <c r="F278" i="1" s="1"/>
  <c r="E277" i="1"/>
  <c r="F277" i="1" s="1"/>
  <c r="G276" i="1"/>
  <c r="E276" i="1"/>
  <c r="F276" i="1" s="1"/>
  <c r="E275" i="1"/>
  <c r="F275" i="1" s="1"/>
  <c r="G274" i="1"/>
  <c r="E274" i="1"/>
  <c r="F274" i="1" s="1"/>
  <c r="E273" i="1"/>
  <c r="F273" i="1" s="1"/>
  <c r="G272" i="1"/>
  <c r="E272" i="1"/>
  <c r="F272" i="1" s="1"/>
  <c r="E271" i="1"/>
  <c r="F271" i="1" s="1"/>
  <c r="G270" i="1"/>
  <c r="E270" i="1"/>
  <c r="F270" i="1" s="1"/>
  <c r="E269" i="1"/>
  <c r="F269" i="1" s="1"/>
  <c r="G268" i="1"/>
  <c r="E268" i="1"/>
  <c r="F268" i="1" s="1"/>
  <c r="E267" i="1"/>
  <c r="F267" i="1" s="1"/>
  <c r="G266" i="1"/>
  <c r="F266" i="1"/>
  <c r="E266" i="1"/>
  <c r="F265" i="1"/>
  <c r="E265" i="1"/>
  <c r="F264" i="1"/>
  <c r="E264" i="1"/>
  <c r="F263" i="1"/>
  <c r="E263" i="1"/>
  <c r="F262" i="1"/>
  <c r="E262" i="1"/>
  <c r="C262" i="1"/>
  <c r="G261" i="1"/>
  <c r="H261" i="1" s="1"/>
  <c r="F261" i="1"/>
  <c r="E261" i="1"/>
  <c r="G260" i="1"/>
  <c r="H260" i="1" s="1"/>
  <c r="F260" i="1"/>
  <c r="E260" i="1"/>
  <c r="G259" i="1"/>
  <c r="H259" i="1" s="1"/>
  <c r="F259" i="1"/>
  <c r="E259" i="1"/>
  <c r="G258" i="1"/>
  <c r="H258" i="1" s="1"/>
  <c r="F258" i="1"/>
  <c r="E258" i="1"/>
  <c r="G257" i="1"/>
  <c r="H257" i="1" s="1"/>
  <c r="F257" i="1"/>
  <c r="E257" i="1"/>
  <c r="G256" i="1"/>
  <c r="H256" i="1" s="1"/>
  <c r="F256" i="1"/>
  <c r="E256" i="1"/>
  <c r="G255" i="1"/>
  <c r="H255" i="1" s="1"/>
  <c r="F255" i="1"/>
  <c r="E255" i="1"/>
  <c r="G254" i="1"/>
  <c r="H254" i="1" s="1"/>
  <c r="F254" i="1"/>
  <c r="E254" i="1"/>
  <c r="G253" i="1"/>
  <c r="H253" i="1" s="1"/>
  <c r="F253" i="1"/>
  <c r="E253" i="1"/>
  <c r="G252" i="1"/>
  <c r="H252" i="1" s="1"/>
  <c r="F252" i="1"/>
  <c r="E252" i="1"/>
  <c r="C251" i="1"/>
  <c r="E251" i="1" s="1"/>
  <c r="F251" i="1" s="1"/>
  <c r="E250" i="1"/>
  <c r="F250" i="1" s="1"/>
  <c r="G250" i="1" s="1"/>
  <c r="E249" i="1"/>
  <c r="F249" i="1" s="1"/>
  <c r="E248" i="1"/>
  <c r="F248" i="1" s="1"/>
  <c r="G248" i="1" s="1"/>
  <c r="E247" i="1"/>
  <c r="F247" i="1" s="1"/>
  <c r="E246" i="1"/>
  <c r="F246" i="1" s="1"/>
  <c r="G246" i="1" s="1"/>
  <c r="E245" i="1"/>
  <c r="F245" i="1" s="1"/>
  <c r="C244" i="1"/>
  <c r="E244" i="1" s="1"/>
  <c r="F244" i="1" s="1"/>
  <c r="F243" i="1"/>
  <c r="E243" i="1"/>
  <c r="E242" i="1"/>
  <c r="F242" i="1" s="1"/>
  <c r="F241" i="1"/>
  <c r="E241" i="1"/>
  <c r="E240" i="1"/>
  <c r="F240" i="1" s="1"/>
  <c r="F239" i="1"/>
  <c r="E239" i="1"/>
  <c r="E238" i="1"/>
  <c r="F238" i="1" s="1"/>
  <c r="F237" i="1"/>
  <c r="E237" i="1"/>
  <c r="E236" i="1"/>
  <c r="F236" i="1" s="1"/>
  <c r="F235" i="1"/>
  <c r="E235" i="1"/>
  <c r="E234" i="1"/>
  <c r="F234" i="1" s="1"/>
  <c r="F233" i="1"/>
  <c r="E233" i="1"/>
  <c r="E232" i="1"/>
  <c r="F232" i="1" s="1"/>
  <c r="F231" i="1"/>
  <c r="E231" i="1"/>
  <c r="E230" i="1"/>
  <c r="F230" i="1" s="1"/>
  <c r="C230" i="1"/>
  <c r="F229" i="1"/>
  <c r="G229" i="1" s="1"/>
  <c r="E229" i="1"/>
  <c r="G228" i="1"/>
  <c r="F228" i="1"/>
  <c r="E228" i="1"/>
  <c r="F227" i="1"/>
  <c r="E227" i="1"/>
  <c r="F226" i="1"/>
  <c r="E226" i="1"/>
  <c r="F225" i="1"/>
  <c r="G225" i="1" s="1"/>
  <c r="E225" i="1"/>
  <c r="G224" i="1"/>
  <c r="F224" i="1"/>
  <c r="E224" i="1"/>
  <c r="F223" i="1"/>
  <c r="E223" i="1"/>
  <c r="F222" i="1"/>
  <c r="E222" i="1"/>
  <c r="F221" i="1"/>
  <c r="G221" i="1" s="1"/>
  <c r="E221" i="1"/>
  <c r="G220" i="1"/>
  <c r="F220" i="1"/>
  <c r="E220" i="1"/>
  <c r="F219" i="1"/>
  <c r="E219" i="1"/>
  <c r="F218" i="1"/>
  <c r="E218" i="1"/>
  <c r="F217" i="1"/>
  <c r="G217" i="1" s="1"/>
  <c r="E217" i="1"/>
  <c r="G216" i="1"/>
  <c r="F216" i="1"/>
  <c r="E216" i="1"/>
  <c r="F215" i="1"/>
  <c r="E215" i="1"/>
  <c r="F214" i="1"/>
  <c r="E214" i="1"/>
  <c r="F213" i="1"/>
  <c r="G213" i="1" s="1"/>
  <c r="E213" i="1"/>
  <c r="C213" i="1"/>
  <c r="G212" i="1"/>
  <c r="H212" i="1" s="1"/>
  <c r="F212" i="1"/>
  <c r="E212" i="1"/>
  <c r="G211" i="1"/>
  <c r="H211" i="1" s="1"/>
  <c r="F211" i="1"/>
  <c r="E211" i="1"/>
  <c r="G210" i="1"/>
  <c r="H210" i="1" s="1"/>
  <c r="F210" i="1"/>
  <c r="E210" i="1"/>
  <c r="G209" i="1"/>
  <c r="H209" i="1" s="1"/>
  <c r="F209" i="1"/>
  <c r="E209" i="1"/>
  <c r="G208" i="1"/>
  <c r="H208" i="1" s="1"/>
  <c r="F208" i="1"/>
  <c r="E208" i="1"/>
  <c r="G207" i="1"/>
  <c r="H207" i="1" s="1"/>
  <c r="F207" i="1"/>
  <c r="E207" i="1"/>
  <c r="G206" i="1"/>
  <c r="H206" i="1" s="1"/>
  <c r="F206" i="1"/>
  <c r="E206" i="1"/>
  <c r="G205" i="1"/>
  <c r="H205" i="1" s="1"/>
  <c r="F205" i="1"/>
  <c r="E205" i="1"/>
  <c r="G204" i="1"/>
  <c r="H204" i="1" s="1"/>
  <c r="F204" i="1"/>
  <c r="E204" i="1"/>
  <c r="G203" i="1"/>
  <c r="H203" i="1" s="1"/>
  <c r="F203" i="1"/>
  <c r="E203" i="1"/>
  <c r="C202" i="1"/>
  <c r="E202" i="1" s="1"/>
  <c r="F202" i="1" s="1"/>
  <c r="G202" i="1" s="1"/>
  <c r="H201" i="1"/>
  <c r="E201" i="1"/>
  <c r="F201" i="1" s="1"/>
  <c r="G201" i="1" s="1"/>
  <c r="E200" i="1"/>
  <c r="F200" i="1" s="1"/>
  <c r="G200" i="1" s="1"/>
  <c r="H199" i="1"/>
  <c r="E199" i="1"/>
  <c r="F199" i="1" s="1"/>
  <c r="G199" i="1" s="1"/>
  <c r="E198" i="1"/>
  <c r="F198" i="1" s="1"/>
  <c r="G198" i="1" s="1"/>
  <c r="H197" i="1"/>
  <c r="E197" i="1"/>
  <c r="F197" i="1" s="1"/>
  <c r="G197" i="1" s="1"/>
  <c r="E196" i="1"/>
  <c r="F196" i="1" s="1"/>
  <c r="G196" i="1" s="1"/>
  <c r="H195" i="1"/>
  <c r="E195" i="1"/>
  <c r="F195" i="1" s="1"/>
  <c r="G195" i="1" s="1"/>
  <c r="E194" i="1"/>
  <c r="F194" i="1" s="1"/>
  <c r="G194" i="1" s="1"/>
  <c r="H193" i="1"/>
  <c r="E193" i="1"/>
  <c r="F193" i="1" s="1"/>
  <c r="G193" i="1" s="1"/>
  <c r="C192" i="1"/>
  <c r="E192" i="1" s="1"/>
  <c r="F192" i="1" s="1"/>
  <c r="E191" i="1"/>
  <c r="F191" i="1" s="1"/>
  <c r="E190" i="1"/>
  <c r="F190" i="1" s="1"/>
  <c r="E189" i="1"/>
  <c r="F189" i="1" s="1"/>
  <c r="E188" i="1"/>
  <c r="F188" i="1" s="1"/>
  <c r="G188" i="1" s="1"/>
  <c r="F187" i="1"/>
  <c r="E187" i="1"/>
  <c r="E186" i="1"/>
  <c r="F186" i="1" s="1"/>
  <c r="E185" i="1"/>
  <c r="F185" i="1" s="1"/>
  <c r="E184" i="1"/>
  <c r="F184" i="1" s="1"/>
  <c r="G184" i="1" s="1"/>
  <c r="E183" i="1"/>
  <c r="F183" i="1" s="1"/>
  <c r="G183" i="1" s="1"/>
  <c r="E182" i="1"/>
  <c r="F182" i="1" s="1"/>
  <c r="G182" i="1" s="1"/>
  <c r="E181" i="1"/>
  <c r="F181" i="1" s="1"/>
  <c r="G181" i="1" s="1"/>
  <c r="C180" i="1"/>
  <c r="E180" i="1" s="1"/>
  <c r="F180" i="1" s="1"/>
  <c r="E179" i="1"/>
  <c r="F179" i="1" s="1"/>
  <c r="G179" i="1" s="1"/>
  <c r="E178" i="1"/>
  <c r="F178" i="1" s="1"/>
  <c r="G178" i="1" s="1"/>
  <c r="E177" i="1"/>
  <c r="F177" i="1" s="1"/>
  <c r="G177" i="1" s="1"/>
  <c r="E176" i="1"/>
  <c r="F176" i="1" s="1"/>
  <c r="G176" i="1" s="1"/>
  <c r="E175" i="1"/>
  <c r="F175" i="1" s="1"/>
  <c r="G175" i="1" s="1"/>
  <c r="C174" i="1"/>
  <c r="E174" i="1" s="1"/>
  <c r="F174" i="1" s="1"/>
  <c r="G174" i="1" s="1"/>
  <c r="E173" i="1"/>
  <c r="F173" i="1" s="1"/>
  <c r="E172" i="1"/>
  <c r="F172" i="1" s="1"/>
  <c r="E171" i="1"/>
  <c r="F171" i="1" s="1"/>
  <c r="E170" i="1"/>
  <c r="F170" i="1" s="1"/>
  <c r="E169" i="1"/>
  <c r="F169" i="1" s="1"/>
  <c r="E168" i="1"/>
  <c r="F168" i="1" s="1"/>
  <c r="E167" i="1"/>
  <c r="F167" i="1" s="1"/>
  <c r="E166" i="1"/>
  <c r="F166" i="1" s="1"/>
  <c r="E165" i="1"/>
  <c r="F165" i="1" s="1"/>
  <c r="C165" i="1"/>
  <c r="E164" i="1"/>
  <c r="F164" i="1" s="1"/>
  <c r="E163" i="1"/>
  <c r="F163" i="1" s="1"/>
  <c r="E162" i="1"/>
  <c r="F162" i="1" s="1"/>
  <c r="C161" i="1"/>
  <c r="E161" i="1" s="1"/>
  <c r="F161" i="1" s="1"/>
  <c r="E160" i="1"/>
  <c r="F160" i="1" s="1"/>
  <c r="E159" i="1"/>
  <c r="F159" i="1" s="1"/>
  <c r="G159" i="1" s="1"/>
  <c r="E158" i="1"/>
  <c r="F158" i="1" s="1"/>
  <c r="G158" i="1" s="1"/>
  <c r="E157" i="1"/>
  <c r="F157" i="1" s="1"/>
  <c r="G157" i="1" s="1"/>
  <c r="E156" i="1"/>
  <c r="F156" i="1" s="1"/>
  <c r="E155" i="1"/>
  <c r="F155" i="1" s="1"/>
  <c r="G155" i="1" s="1"/>
  <c r="E154" i="1"/>
  <c r="F154" i="1" s="1"/>
  <c r="C153" i="1"/>
  <c r="E153" i="1" s="1"/>
  <c r="F153" i="1" s="1"/>
  <c r="G153" i="1" s="1"/>
  <c r="E152" i="1"/>
  <c r="F152" i="1" s="1"/>
  <c r="G152" i="1" s="1"/>
  <c r="E151" i="1"/>
  <c r="F151" i="1" s="1"/>
  <c r="G151" i="1" s="1"/>
  <c r="E150" i="1"/>
  <c r="F150" i="1" s="1"/>
  <c r="G150" i="1" s="1"/>
  <c r="E149" i="1"/>
  <c r="F149" i="1" s="1"/>
  <c r="G149" i="1" s="1"/>
  <c r="C148" i="1"/>
  <c r="E148" i="1" s="1"/>
  <c r="F148" i="1" s="1"/>
  <c r="G148" i="1" s="1"/>
  <c r="E147" i="1"/>
  <c r="F147" i="1" s="1"/>
  <c r="E146" i="1"/>
  <c r="F146" i="1" s="1"/>
  <c r="E145" i="1"/>
  <c r="F145" i="1" s="1"/>
  <c r="E144" i="1"/>
  <c r="F144" i="1" s="1"/>
  <c r="E143" i="1"/>
  <c r="F143" i="1" s="1"/>
  <c r="E142" i="1"/>
  <c r="F142" i="1" s="1"/>
  <c r="E141" i="1"/>
  <c r="F141" i="1" s="1"/>
  <c r="E140" i="1"/>
  <c r="F140" i="1" s="1"/>
  <c r="E139" i="1"/>
  <c r="F139" i="1" s="1"/>
  <c r="E138" i="1"/>
  <c r="F138" i="1" s="1"/>
  <c r="C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C129" i="1"/>
  <c r="E129" i="1" s="1"/>
  <c r="E128" i="1"/>
  <c r="F128" i="1" s="1"/>
  <c r="G128" i="1" s="1"/>
  <c r="G127" i="1"/>
  <c r="E127" i="1"/>
  <c r="F127" i="1" s="1"/>
  <c r="E126" i="1"/>
  <c r="F126" i="1" s="1"/>
  <c r="G126" i="1" s="1"/>
  <c r="G125" i="1"/>
  <c r="E125" i="1"/>
  <c r="F125" i="1" s="1"/>
  <c r="E124" i="1"/>
  <c r="F124" i="1" s="1"/>
  <c r="G123" i="1"/>
  <c r="E123" i="1"/>
  <c r="F123" i="1" s="1"/>
  <c r="E122" i="1"/>
  <c r="F122" i="1" s="1"/>
  <c r="G122" i="1" s="1"/>
  <c r="G121" i="1"/>
  <c r="E121" i="1"/>
  <c r="F121" i="1" s="1"/>
  <c r="E120" i="1"/>
  <c r="F120" i="1" s="1"/>
  <c r="G120" i="1" s="1"/>
  <c r="G119" i="1"/>
  <c r="E119" i="1"/>
  <c r="F119" i="1" s="1"/>
  <c r="E118" i="1"/>
  <c r="F118" i="1" s="1"/>
  <c r="G117" i="1"/>
  <c r="E117" i="1"/>
  <c r="F117" i="1" s="1"/>
  <c r="E116" i="1"/>
  <c r="F116" i="1" s="1"/>
  <c r="G116" i="1" s="1"/>
  <c r="G115" i="1"/>
  <c r="E115" i="1"/>
  <c r="F115" i="1" s="1"/>
  <c r="C114" i="1"/>
  <c r="E114" i="1" s="1"/>
  <c r="F114" i="1" s="1"/>
  <c r="G114" i="1" s="1"/>
  <c r="H113" i="1"/>
  <c r="E113" i="1"/>
  <c r="F113" i="1" s="1"/>
  <c r="G113" i="1" s="1"/>
  <c r="E112" i="1"/>
  <c r="F112" i="1" s="1"/>
  <c r="G112" i="1" s="1"/>
  <c r="H111" i="1"/>
  <c r="E111" i="1"/>
  <c r="F111" i="1" s="1"/>
  <c r="G111" i="1" s="1"/>
  <c r="E110" i="1"/>
  <c r="F110" i="1" s="1"/>
  <c r="G110" i="1" s="1"/>
  <c r="H109" i="1"/>
  <c r="E109" i="1"/>
  <c r="F109" i="1" s="1"/>
  <c r="G109" i="1" s="1"/>
  <c r="C108" i="1"/>
  <c r="E108" i="1" s="1"/>
  <c r="F108" i="1" s="1"/>
  <c r="G108" i="1" s="1"/>
  <c r="E107" i="1"/>
  <c r="F107" i="1" s="1"/>
  <c r="E106" i="1"/>
  <c r="F106" i="1" s="1"/>
  <c r="E105" i="1"/>
  <c r="F105" i="1" s="1"/>
  <c r="E104" i="1"/>
  <c r="F104" i="1" s="1"/>
  <c r="E103" i="1"/>
  <c r="F103" i="1" s="1"/>
  <c r="E102" i="1"/>
  <c r="F102" i="1" s="1"/>
  <c r="E101" i="1"/>
  <c r="F101" i="1" s="1"/>
  <c r="E100" i="1"/>
  <c r="F100" i="1" s="1"/>
  <c r="E99" i="1"/>
  <c r="F99" i="1" s="1"/>
  <c r="E98" i="1"/>
  <c r="F98" i="1" s="1"/>
  <c r="E97" i="1"/>
  <c r="F97" i="1" s="1"/>
  <c r="E96" i="1"/>
  <c r="F96" i="1" s="1"/>
  <c r="C96" i="1"/>
  <c r="G95" i="1"/>
  <c r="F95" i="1"/>
  <c r="E95" i="1"/>
  <c r="F94" i="1"/>
  <c r="E94" i="1"/>
  <c r="F93" i="1"/>
  <c r="E93" i="1"/>
  <c r="F92" i="1"/>
  <c r="E92" i="1"/>
  <c r="G91" i="1"/>
  <c r="F91" i="1"/>
  <c r="E91" i="1"/>
  <c r="F90" i="1"/>
  <c r="E90" i="1"/>
  <c r="C89" i="1"/>
  <c r="E89" i="1" s="1"/>
  <c r="F89" i="1" s="1"/>
  <c r="E88" i="1"/>
  <c r="F88" i="1" s="1"/>
  <c r="G88" i="1" s="1"/>
  <c r="E87" i="1"/>
  <c r="F87" i="1" s="1"/>
  <c r="G87" i="1" s="1"/>
  <c r="H87" i="1" s="1"/>
  <c r="G86" i="1"/>
  <c r="H86" i="1" s="1"/>
  <c r="E86" i="1"/>
  <c r="F86" i="1" s="1"/>
  <c r="E85" i="1"/>
  <c r="F85" i="1" s="1"/>
  <c r="E84" i="1"/>
  <c r="F84" i="1" s="1"/>
  <c r="G84" i="1" s="1"/>
  <c r="E83" i="1"/>
  <c r="F83" i="1" s="1"/>
  <c r="G83" i="1" s="1"/>
  <c r="H83" i="1" s="1"/>
  <c r="G82" i="1"/>
  <c r="H82" i="1" s="1"/>
  <c r="E82" i="1"/>
  <c r="F82" i="1" s="1"/>
  <c r="E81" i="1"/>
  <c r="F81" i="1" s="1"/>
  <c r="C80" i="1"/>
  <c r="F77" i="1"/>
  <c r="E77" i="1"/>
  <c r="G76" i="1"/>
  <c r="F76" i="1"/>
  <c r="E76" i="1"/>
  <c r="F75" i="1"/>
  <c r="E75" i="1"/>
  <c r="F74" i="1"/>
  <c r="E74" i="1"/>
  <c r="F73" i="1"/>
  <c r="E73" i="1"/>
  <c r="G72" i="1"/>
  <c r="F72" i="1"/>
  <c r="E72" i="1"/>
  <c r="F71" i="1"/>
  <c r="E71" i="1"/>
  <c r="F70" i="1"/>
  <c r="E70" i="1"/>
  <c r="F69" i="1"/>
  <c r="E69" i="1"/>
  <c r="G68" i="1"/>
  <c r="F68" i="1"/>
  <c r="E68" i="1"/>
  <c r="F67" i="1"/>
  <c r="E67" i="1"/>
  <c r="F66" i="1"/>
  <c r="E66" i="1"/>
  <c r="F65" i="1"/>
  <c r="E65" i="1"/>
  <c r="G64" i="1"/>
  <c r="F64" i="1"/>
  <c r="E64" i="1"/>
  <c r="F63" i="1"/>
  <c r="E63" i="1"/>
  <c r="F62" i="1"/>
  <c r="E62" i="1"/>
  <c r="F61" i="1"/>
  <c r="E61" i="1"/>
  <c r="G60" i="1"/>
  <c r="F60" i="1"/>
  <c r="E60" i="1"/>
  <c r="F59" i="1"/>
  <c r="E59" i="1"/>
  <c r="F58" i="1"/>
  <c r="E58" i="1"/>
  <c r="F57" i="1"/>
  <c r="G57" i="1" s="1"/>
  <c r="E57" i="1"/>
  <c r="G56" i="1"/>
  <c r="F56" i="1"/>
  <c r="E56" i="1"/>
  <c r="F55" i="1"/>
  <c r="E55" i="1"/>
  <c r="F54" i="1"/>
  <c r="G54" i="1" s="1"/>
  <c r="E54" i="1"/>
  <c r="F53" i="1"/>
  <c r="E53" i="1"/>
  <c r="G52" i="1"/>
  <c r="F52" i="1"/>
  <c r="E52" i="1"/>
  <c r="F51" i="1"/>
  <c r="G51" i="1" s="1"/>
  <c r="E51" i="1"/>
  <c r="F50" i="1"/>
  <c r="G50" i="1" s="1"/>
  <c r="E50" i="1"/>
  <c r="F49" i="1"/>
  <c r="G49" i="1" s="1"/>
  <c r="E49" i="1"/>
  <c r="G48" i="1"/>
  <c r="F48" i="1"/>
  <c r="E48" i="1"/>
  <c r="F47" i="1"/>
  <c r="E47" i="1"/>
  <c r="F46" i="1"/>
  <c r="G46" i="1" s="1"/>
  <c r="E46" i="1"/>
  <c r="F45" i="1"/>
  <c r="E45" i="1"/>
  <c r="G44" i="1"/>
  <c r="F44" i="1"/>
  <c r="E44" i="1"/>
  <c r="F43" i="1"/>
  <c r="G43" i="1" s="1"/>
  <c r="E43" i="1"/>
  <c r="F42" i="1"/>
  <c r="G42" i="1" s="1"/>
  <c r="E42" i="1"/>
  <c r="F41" i="1"/>
  <c r="G41" i="1" s="1"/>
  <c r="E41" i="1"/>
  <c r="G40" i="1"/>
  <c r="F40" i="1"/>
  <c r="E40" i="1"/>
  <c r="F39" i="1"/>
  <c r="E39" i="1"/>
  <c r="C38" i="1"/>
  <c r="C6" i="1"/>
  <c r="F9" i="2" l="1"/>
  <c r="E9" i="2"/>
  <c r="G320" i="1"/>
  <c r="H320" i="1" s="1"/>
  <c r="G324" i="1"/>
  <c r="H324" i="1" s="1"/>
  <c r="H323" i="1"/>
  <c r="D9" i="2"/>
  <c r="D50" i="2"/>
  <c r="H89" i="1"/>
  <c r="G89" i="1"/>
  <c r="H97" i="1"/>
  <c r="G97" i="1"/>
  <c r="G161" i="1"/>
  <c r="H161" i="1" s="1"/>
  <c r="H81" i="1"/>
  <c r="G98" i="1"/>
  <c r="H98" i="1"/>
  <c r="G96" i="1"/>
  <c r="H96" i="1" s="1"/>
  <c r="H39" i="1"/>
  <c r="H55" i="1"/>
  <c r="H103" i="1"/>
  <c r="G103" i="1"/>
  <c r="H129" i="1"/>
  <c r="G129" i="1"/>
  <c r="H135" i="1"/>
  <c r="G135" i="1"/>
  <c r="G140" i="1"/>
  <c r="H140" i="1" s="1"/>
  <c r="H156" i="1"/>
  <c r="G232" i="1"/>
  <c r="H232" i="1"/>
  <c r="G265" i="1"/>
  <c r="H265" i="1" s="1"/>
  <c r="G39" i="1"/>
  <c r="G47" i="1"/>
  <c r="H47" i="1" s="1"/>
  <c r="H62" i="1"/>
  <c r="G81" i="1"/>
  <c r="H93" i="1"/>
  <c r="H150" i="1"/>
  <c r="H45" i="1"/>
  <c r="G101" i="1"/>
  <c r="H101" i="1" s="1"/>
  <c r="H108" i="1"/>
  <c r="H110" i="1"/>
  <c r="G132" i="1"/>
  <c r="H132" i="1" s="1"/>
  <c r="H136" i="1"/>
  <c r="G136" i="1"/>
  <c r="H40" i="1"/>
  <c r="H44" i="1"/>
  <c r="G45" i="1"/>
  <c r="H48" i="1"/>
  <c r="H52" i="1"/>
  <c r="G53" i="1"/>
  <c r="H53" i="1" s="1"/>
  <c r="H56" i="1"/>
  <c r="H60" i="1"/>
  <c r="G61" i="1"/>
  <c r="H61" i="1" s="1"/>
  <c r="H64" i="1"/>
  <c r="G65" i="1"/>
  <c r="H65" i="1" s="1"/>
  <c r="H68" i="1"/>
  <c r="G69" i="1"/>
  <c r="H69" i="1" s="1"/>
  <c r="H72" i="1"/>
  <c r="G73" i="1"/>
  <c r="H73" i="1" s="1"/>
  <c r="H76" i="1"/>
  <c r="G77" i="1"/>
  <c r="H77" i="1" s="1"/>
  <c r="H84" i="1"/>
  <c r="H88" i="1"/>
  <c r="H91" i="1"/>
  <c r="G92" i="1"/>
  <c r="H92" i="1" s="1"/>
  <c r="H95" i="1"/>
  <c r="H102" i="1"/>
  <c r="G102" i="1"/>
  <c r="H106" i="1"/>
  <c r="G106" i="1"/>
  <c r="H115" i="1"/>
  <c r="H117" i="1"/>
  <c r="H119" i="1"/>
  <c r="H121" i="1"/>
  <c r="H123" i="1"/>
  <c r="H125" i="1"/>
  <c r="H127" i="1"/>
  <c r="G139" i="1"/>
  <c r="H139" i="1"/>
  <c r="G143" i="1"/>
  <c r="H143" i="1"/>
  <c r="G147" i="1"/>
  <c r="H147" i="1"/>
  <c r="H149" i="1"/>
  <c r="H151" i="1"/>
  <c r="G163" i="1"/>
  <c r="H163" i="1" s="1"/>
  <c r="G165" i="1"/>
  <c r="H165" i="1"/>
  <c r="G169" i="1"/>
  <c r="H169" i="1"/>
  <c r="G173" i="1"/>
  <c r="H173" i="1"/>
  <c r="H175" i="1"/>
  <c r="H177" i="1"/>
  <c r="H179" i="1"/>
  <c r="G186" i="1"/>
  <c r="H186" i="1" s="1"/>
  <c r="H188" i="1"/>
  <c r="G192" i="1"/>
  <c r="H192" i="1"/>
  <c r="G215" i="1"/>
  <c r="H215" i="1" s="1"/>
  <c r="G231" i="1"/>
  <c r="H231" i="1"/>
  <c r="G234" i="1"/>
  <c r="H234" i="1"/>
  <c r="G239" i="1"/>
  <c r="H239" i="1"/>
  <c r="G242" i="1"/>
  <c r="H242" i="1"/>
  <c r="G245" i="1"/>
  <c r="H245" i="1"/>
  <c r="G249" i="1"/>
  <c r="H249" i="1"/>
  <c r="H71" i="1"/>
  <c r="G107" i="1"/>
  <c r="H107" i="1"/>
  <c r="G131" i="1"/>
  <c r="H131" i="1" s="1"/>
  <c r="G137" i="1"/>
  <c r="H137" i="1" s="1"/>
  <c r="G144" i="1"/>
  <c r="H144" i="1"/>
  <c r="G170" i="1"/>
  <c r="H170" i="1"/>
  <c r="H180" i="1"/>
  <c r="G237" i="1"/>
  <c r="H237" i="1" s="1"/>
  <c r="H360" i="1"/>
  <c r="G360" i="1"/>
  <c r="H42" i="1"/>
  <c r="H54" i="1"/>
  <c r="H66" i="1"/>
  <c r="G71" i="1"/>
  <c r="G75" i="1"/>
  <c r="H75" i="1" s="1"/>
  <c r="G100" i="1"/>
  <c r="H100" i="1" s="1"/>
  <c r="H114" i="1"/>
  <c r="H120" i="1"/>
  <c r="H128" i="1"/>
  <c r="G141" i="1"/>
  <c r="H141" i="1" s="1"/>
  <c r="G145" i="1"/>
  <c r="H145" i="1" s="1"/>
  <c r="H148" i="1"/>
  <c r="H152" i="1"/>
  <c r="G154" i="1"/>
  <c r="H154" i="1" s="1"/>
  <c r="G156" i="1"/>
  <c r="G162" i="1"/>
  <c r="H162" i="1" s="1"/>
  <c r="G164" i="1"/>
  <c r="H164" i="1" s="1"/>
  <c r="G167" i="1"/>
  <c r="H167" i="1" s="1"/>
  <c r="G171" i="1"/>
  <c r="H171" i="1" s="1"/>
  <c r="H174" i="1"/>
  <c r="H176" i="1"/>
  <c r="H178" i="1"/>
  <c r="G180" i="1"/>
  <c r="H184" i="1"/>
  <c r="G187" i="1"/>
  <c r="H187" i="1"/>
  <c r="G190" i="1"/>
  <c r="H190" i="1"/>
  <c r="G223" i="1"/>
  <c r="H223" i="1" s="1"/>
  <c r="G230" i="1"/>
  <c r="H230" i="1"/>
  <c r="G235" i="1"/>
  <c r="H235" i="1"/>
  <c r="G238" i="1"/>
  <c r="H238" i="1"/>
  <c r="G243" i="1"/>
  <c r="H243" i="1"/>
  <c r="G247" i="1"/>
  <c r="H247" i="1"/>
  <c r="G251" i="1"/>
  <c r="H251" i="1" s="1"/>
  <c r="H43" i="1"/>
  <c r="H51" i="1"/>
  <c r="H59" i="1"/>
  <c r="G99" i="1"/>
  <c r="H99" i="1" s="1"/>
  <c r="G133" i="1"/>
  <c r="H133" i="1" s="1"/>
  <c r="H158" i="1"/>
  <c r="G166" i="1"/>
  <c r="H166" i="1" s="1"/>
  <c r="H182" i="1"/>
  <c r="G189" i="1"/>
  <c r="H189" i="1"/>
  <c r="G219" i="1"/>
  <c r="H219" i="1" s="1"/>
  <c r="G240" i="1"/>
  <c r="H240" i="1"/>
  <c r="G263" i="1"/>
  <c r="H263" i="1" s="1"/>
  <c r="F38" i="1"/>
  <c r="H46" i="1"/>
  <c r="H50" i="1"/>
  <c r="G55" i="1"/>
  <c r="G59" i="1"/>
  <c r="G63" i="1"/>
  <c r="H63" i="1" s="1"/>
  <c r="G67" i="1"/>
  <c r="H67" i="1" s="1"/>
  <c r="C79" i="1"/>
  <c r="C36" i="1" s="1"/>
  <c r="E80" i="1"/>
  <c r="F80" i="1" s="1"/>
  <c r="G85" i="1"/>
  <c r="H85" i="1" s="1"/>
  <c r="G90" i="1"/>
  <c r="H90" i="1" s="1"/>
  <c r="G94" i="1"/>
  <c r="H94" i="1" s="1"/>
  <c r="G104" i="1"/>
  <c r="H104" i="1"/>
  <c r="H116" i="1"/>
  <c r="H122" i="1"/>
  <c r="H126" i="1"/>
  <c r="G160" i="1"/>
  <c r="H160" i="1" s="1"/>
  <c r="H41" i="1"/>
  <c r="H49" i="1"/>
  <c r="H57" i="1"/>
  <c r="G58" i="1"/>
  <c r="H58" i="1" s="1"/>
  <c r="G62" i="1"/>
  <c r="G66" i="1"/>
  <c r="G70" i="1"/>
  <c r="H70" i="1" s="1"/>
  <c r="G74" i="1"/>
  <c r="H74" i="1" s="1"/>
  <c r="G93" i="1"/>
  <c r="H105" i="1"/>
  <c r="G105" i="1"/>
  <c r="H112" i="1"/>
  <c r="G118" i="1"/>
  <c r="H118" i="1" s="1"/>
  <c r="G124" i="1"/>
  <c r="H124" i="1" s="1"/>
  <c r="G130" i="1"/>
  <c r="H130" i="1" s="1"/>
  <c r="G134" i="1"/>
  <c r="H134" i="1" s="1"/>
  <c r="G138" i="1"/>
  <c r="H138" i="1"/>
  <c r="G142" i="1"/>
  <c r="H142" i="1"/>
  <c r="G146" i="1"/>
  <c r="H146" i="1"/>
  <c r="H153" i="1"/>
  <c r="H155" i="1"/>
  <c r="H157" i="1"/>
  <c r="H159" i="1"/>
  <c r="G168" i="1"/>
  <c r="H168" i="1"/>
  <c r="G172" i="1"/>
  <c r="H172" i="1"/>
  <c r="H181" i="1"/>
  <c r="H183" i="1"/>
  <c r="G185" i="1"/>
  <c r="H185" i="1"/>
  <c r="G191" i="1"/>
  <c r="H191" i="1"/>
  <c r="G227" i="1"/>
  <c r="H227" i="1" s="1"/>
  <c r="G233" i="1"/>
  <c r="H233" i="1"/>
  <c r="G236" i="1"/>
  <c r="H236" i="1"/>
  <c r="G241" i="1"/>
  <c r="H241" i="1"/>
  <c r="G244" i="1"/>
  <c r="H244" i="1"/>
  <c r="H202" i="1"/>
  <c r="H216" i="1"/>
  <c r="H220" i="1"/>
  <c r="H224" i="1"/>
  <c r="H228" i="1"/>
  <c r="H246" i="1"/>
  <c r="H248" i="1"/>
  <c r="H250" i="1"/>
  <c r="H194" i="1"/>
  <c r="H196" i="1"/>
  <c r="H198" i="1"/>
  <c r="H200" i="1"/>
  <c r="H213" i="1"/>
  <c r="G214" i="1"/>
  <c r="H214" i="1" s="1"/>
  <c r="H217" i="1"/>
  <c r="G218" i="1"/>
  <c r="H218" i="1" s="1"/>
  <c r="H221" i="1"/>
  <c r="G222" i="1"/>
  <c r="H222" i="1" s="1"/>
  <c r="H225" i="1"/>
  <c r="G226" i="1"/>
  <c r="H226" i="1" s="1"/>
  <c r="H229" i="1"/>
  <c r="H262" i="1"/>
  <c r="G262" i="1"/>
  <c r="H264" i="1"/>
  <c r="G264" i="1"/>
  <c r="H284" i="1"/>
  <c r="G284" i="1"/>
  <c r="H286" i="1"/>
  <c r="G286" i="1"/>
  <c r="H288" i="1"/>
  <c r="G288" i="1"/>
  <c r="H290" i="1"/>
  <c r="G290" i="1"/>
  <c r="H292" i="1"/>
  <c r="G292" i="1"/>
  <c r="H296" i="1"/>
  <c r="G296" i="1"/>
  <c r="H300" i="1"/>
  <c r="G300" i="1"/>
  <c r="H304" i="1"/>
  <c r="G304" i="1"/>
  <c r="H325" i="1"/>
  <c r="G325" i="1"/>
  <c r="H327" i="1"/>
  <c r="G327" i="1"/>
  <c r="H329" i="1"/>
  <c r="G329" i="1"/>
  <c r="H331" i="1"/>
  <c r="G331" i="1"/>
  <c r="H333" i="1"/>
  <c r="G333" i="1"/>
  <c r="H337" i="1"/>
  <c r="G337" i="1"/>
  <c r="H341" i="1"/>
  <c r="G341" i="1"/>
  <c r="H266" i="1"/>
  <c r="H268" i="1"/>
  <c r="H270" i="1"/>
  <c r="H272" i="1"/>
  <c r="H274" i="1"/>
  <c r="H276" i="1"/>
  <c r="H278" i="1"/>
  <c r="H280" i="1"/>
  <c r="H282" i="1"/>
  <c r="G295" i="1"/>
  <c r="H295" i="1" s="1"/>
  <c r="G299" i="1"/>
  <c r="H299" i="1" s="1"/>
  <c r="G303" i="1"/>
  <c r="H303" i="1" s="1"/>
  <c r="H314" i="1"/>
  <c r="H316" i="1"/>
  <c r="H318" i="1"/>
  <c r="H321" i="1"/>
  <c r="G336" i="1"/>
  <c r="H336" i="1" s="1"/>
  <c r="G340" i="1"/>
  <c r="H340" i="1" s="1"/>
  <c r="H351" i="1"/>
  <c r="H355" i="1"/>
  <c r="G356" i="1"/>
  <c r="H356" i="1" s="1"/>
  <c r="H269" i="1"/>
  <c r="H273" i="1"/>
  <c r="H277" i="1"/>
  <c r="H281" i="1"/>
  <c r="H293" i="1"/>
  <c r="G293" i="1"/>
  <c r="H297" i="1"/>
  <c r="G297" i="1"/>
  <c r="H301" i="1"/>
  <c r="G301" i="1"/>
  <c r="H317" i="1"/>
  <c r="H334" i="1"/>
  <c r="G334" i="1"/>
  <c r="H338" i="1"/>
  <c r="G338" i="1"/>
  <c r="H364" i="1"/>
  <c r="G364" i="1"/>
  <c r="G267" i="1"/>
  <c r="H267" i="1" s="1"/>
  <c r="G269" i="1"/>
  <c r="G271" i="1"/>
  <c r="H271" i="1" s="1"/>
  <c r="G273" i="1"/>
  <c r="G275" i="1"/>
  <c r="H275" i="1" s="1"/>
  <c r="G277" i="1"/>
  <c r="G279" i="1"/>
  <c r="H279" i="1" s="1"/>
  <c r="G281" i="1"/>
  <c r="G283" i="1"/>
  <c r="H283" i="1" s="1"/>
  <c r="G285" i="1"/>
  <c r="H285" i="1" s="1"/>
  <c r="G287" i="1"/>
  <c r="H287" i="1" s="1"/>
  <c r="G289" i="1"/>
  <c r="H289" i="1" s="1"/>
  <c r="G291" i="1"/>
  <c r="H291" i="1" s="1"/>
  <c r="G294" i="1"/>
  <c r="H294" i="1" s="1"/>
  <c r="G298" i="1"/>
  <c r="H298" i="1" s="1"/>
  <c r="G302" i="1"/>
  <c r="H302" i="1" s="1"/>
  <c r="H305" i="1"/>
  <c r="G313" i="1"/>
  <c r="H313" i="1" s="1"/>
  <c r="G315" i="1"/>
  <c r="H315" i="1" s="1"/>
  <c r="G317" i="1"/>
  <c r="G319" i="1"/>
  <c r="H319" i="1" s="1"/>
  <c r="H322" i="1"/>
  <c r="G326" i="1"/>
  <c r="H326" i="1" s="1"/>
  <c r="G328" i="1"/>
  <c r="H328" i="1" s="1"/>
  <c r="G330" i="1"/>
  <c r="H330" i="1" s="1"/>
  <c r="G332" i="1"/>
  <c r="H332" i="1" s="1"/>
  <c r="G335" i="1"/>
  <c r="H335" i="1" s="1"/>
  <c r="G339" i="1"/>
  <c r="H339" i="1" s="1"/>
  <c r="H342" i="1"/>
  <c r="H348" i="1"/>
  <c r="H352" i="1"/>
  <c r="H365" i="1"/>
  <c r="F50" i="2" l="1"/>
  <c r="F7" i="2" s="1"/>
  <c r="E50" i="2"/>
  <c r="G38" i="1"/>
  <c r="G80" i="1"/>
  <c r="H80" i="1" s="1"/>
  <c r="H79" i="1" s="1"/>
  <c r="H38" i="1"/>
  <c r="H36" i="1" l="1"/>
</calcChain>
</file>

<file path=xl/sharedStrings.xml><?xml version="1.0" encoding="utf-8"?>
<sst xmlns="http://schemas.openxmlformats.org/spreadsheetml/2006/main" count="1287" uniqueCount="637">
  <si>
    <t xml:space="preserve">Приложение №2
</t>
  </si>
  <si>
    <t xml:space="preserve">Расчет размера субвенций на организацию проведения мероприятий  </t>
  </si>
  <si>
    <t>Муниципальные образования</t>
  </si>
  <si>
    <t>Численность населения муниципального образования по состоянию на 01.01.2016</t>
  </si>
  <si>
    <t>Rпрог.з/пл (тыс. руб.)</t>
  </si>
  <si>
    <t>ЧР (численность работников)</t>
  </si>
  <si>
    <t>Rпрог.з/пл*ЧР</t>
  </si>
  <si>
    <t>М м/з</t>
  </si>
  <si>
    <t>Rsi (тыс.руб)</t>
  </si>
  <si>
    <t>6=4*5</t>
  </si>
  <si>
    <t>7=6*0,2</t>
  </si>
  <si>
    <t>8=6+7</t>
  </si>
  <si>
    <t>Муниципальные районы</t>
  </si>
  <si>
    <t>Всего по муниципальным районам:</t>
  </si>
  <si>
    <t>Волоколамский район</t>
  </si>
  <si>
    <t>Воскресенский район</t>
  </si>
  <si>
    <t>Дмитровский район</t>
  </si>
  <si>
    <t>Зарайский район</t>
  </si>
  <si>
    <t>Истринский район</t>
  </si>
  <si>
    <t>Клинский район</t>
  </si>
  <si>
    <t>Коломенский район</t>
  </si>
  <si>
    <t>Красногорский район</t>
  </si>
  <si>
    <t>Ленинский район</t>
  </si>
  <si>
    <t>Лотошинский район</t>
  </si>
  <si>
    <t>Луховицкий район</t>
  </si>
  <si>
    <t>Люберецкий район</t>
  </si>
  <si>
    <t>Можайский район</t>
  </si>
  <si>
    <t>Наро-Фоминский район</t>
  </si>
  <si>
    <t>Ногинский район</t>
  </si>
  <si>
    <t>Одинцовский район</t>
  </si>
  <si>
    <t>Орехово-Зуевский район</t>
  </si>
  <si>
    <t>Павлово-Посадский район</t>
  </si>
  <si>
    <t>Пушкинский район</t>
  </si>
  <si>
    <t>Раменский район</t>
  </si>
  <si>
    <t>Рузский район</t>
  </si>
  <si>
    <t>Сергиево-Посадский район</t>
  </si>
  <si>
    <t>Серпуховский район</t>
  </si>
  <si>
    <t>Солнечногорский район</t>
  </si>
  <si>
    <t>Ступинский район</t>
  </si>
  <si>
    <t>Талдомский район</t>
  </si>
  <si>
    <t>Чеховский район</t>
  </si>
  <si>
    <t>Шатурский район</t>
  </si>
  <si>
    <t>Щёлковский район</t>
  </si>
  <si>
    <t>ВСЕГО</t>
  </si>
  <si>
    <t>Городские округа</t>
  </si>
  <si>
    <t>Всего по городским округам:</t>
  </si>
  <si>
    <t>Восход</t>
  </si>
  <si>
    <t>Молодежный</t>
  </si>
  <si>
    <t>Звёздный городок</t>
  </si>
  <si>
    <t>Рошаль</t>
  </si>
  <si>
    <t>Звенигород</t>
  </si>
  <si>
    <t>Пущино</t>
  </si>
  <si>
    <t>Бронницы</t>
  </si>
  <si>
    <t>Электрогорск</t>
  </si>
  <si>
    <t>Черноголовка</t>
  </si>
  <si>
    <t>Серебряные Пруды</t>
  </si>
  <si>
    <t>Лосино-Петровский</t>
  </si>
  <si>
    <t>Власиха</t>
  </si>
  <si>
    <t>Шаховская</t>
  </si>
  <si>
    <t>Красноармейск</t>
  </si>
  <si>
    <t>Озёры</t>
  </si>
  <si>
    <t>Протвино</t>
  </si>
  <si>
    <t>Краснознаменск</t>
  </si>
  <si>
    <t>Котельники</t>
  </si>
  <si>
    <t>Дзержинский</t>
  </si>
  <si>
    <t>Лыткарино</t>
  </si>
  <si>
    <t>Фрязино</t>
  </si>
  <si>
    <t>Кашира</t>
  </si>
  <si>
    <t>Ивантеевка</t>
  </si>
  <si>
    <t>Дубна</t>
  </si>
  <si>
    <t>Лобня</t>
  </si>
  <si>
    <t>Реутов</t>
  </si>
  <si>
    <t>Долгопрудный</t>
  </si>
  <si>
    <t>Егорьевск</t>
  </si>
  <si>
    <t>Жуковский</t>
  </si>
  <si>
    <t>Орехово-Зуево</t>
  </si>
  <si>
    <t>Серпухов</t>
  </si>
  <si>
    <t>Коломна</t>
  </si>
  <si>
    <t>Электросталь</t>
  </si>
  <si>
    <t>Домодедово</t>
  </si>
  <si>
    <t>Королёв</t>
  </si>
  <si>
    <t>Мытищи</t>
  </si>
  <si>
    <t>Химки</t>
  </si>
  <si>
    <t>Подольск</t>
  </si>
  <si>
    <t>Балашиха</t>
  </si>
  <si>
    <t>1.1</t>
  </si>
  <si>
    <t>городское поселение Сычево Волоколамского района</t>
  </si>
  <si>
    <t>1.2</t>
  </si>
  <si>
    <t>городское поселение Волоколамск Волоколамского района</t>
  </si>
  <si>
    <t>1.3</t>
  </si>
  <si>
    <t>сельское поселение Спасское Волоколамского района</t>
  </si>
  <si>
    <t>1.4</t>
  </si>
  <si>
    <t>сельское поселение Осташевское Волоколамского района</t>
  </si>
  <si>
    <t>1.5</t>
  </si>
  <si>
    <t>сельское поселение Ярополецкое Волоколамского района</t>
  </si>
  <si>
    <t>1.6</t>
  </si>
  <si>
    <t>сельское поселение Чисменское Волоколамского района</t>
  </si>
  <si>
    <t>1.7</t>
  </si>
  <si>
    <t>сельское поселение Кашинское Волоколамского района</t>
  </si>
  <si>
    <t>1.8</t>
  </si>
  <si>
    <t>сельское поселение Теряевское Волоколамского района</t>
  </si>
  <si>
    <t>2</t>
  </si>
  <si>
    <t>2.1</t>
  </si>
  <si>
    <t>городское поселение им. Цурюпы Воскресенского района</t>
  </si>
  <si>
    <t>2.2</t>
  </si>
  <si>
    <t>городское поселение Хорлово Воскресенского района</t>
  </si>
  <si>
    <t>2.3</t>
  </si>
  <si>
    <t>городское поселение Белоозерский Воскресенского района</t>
  </si>
  <si>
    <t>2.4</t>
  </si>
  <si>
    <t>городское поселение Воскресенск Воскресенского района</t>
  </si>
  <si>
    <t>2.5</t>
  </si>
  <si>
    <t>сельское поселение Фединское Воскресенского района</t>
  </si>
  <si>
    <t>2.6</t>
  </si>
  <si>
    <t>сельское поселение Ашитковское Воскресенского района</t>
  </si>
  <si>
    <t>3</t>
  </si>
  <si>
    <t>3.1</t>
  </si>
  <si>
    <t>городское поселение Икша Дмитровского района</t>
  </si>
  <si>
    <t>3.2</t>
  </si>
  <si>
    <t>городское поселение Деденево Дмитровского района</t>
  </si>
  <si>
    <t>3.3</t>
  </si>
  <si>
    <t>городское поселение Некрасовский Дмитровского района</t>
  </si>
  <si>
    <t>3.4</t>
  </si>
  <si>
    <t>городское поселение Яхрома Дмитровского района</t>
  </si>
  <si>
    <t>3.5</t>
  </si>
  <si>
    <t>городское поселение Дмитров Дмитровского района</t>
  </si>
  <si>
    <t>3.6</t>
  </si>
  <si>
    <t>сельское поселение Костинское Дмитровского района</t>
  </si>
  <si>
    <t>3.7</t>
  </si>
  <si>
    <t>сельское поселение Большерогачевское Дмитровского района</t>
  </si>
  <si>
    <t>3.8</t>
  </si>
  <si>
    <t>сельское поселение Куликовское Дмитровского района</t>
  </si>
  <si>
    <t>3.9</t>
  </si>
  <si>
    <t>сельское поселение Якотское Дмитровского района</t>
  </si>
  <si>
    <t>3.10</t>
  </si>
  <si>
    <t>сельское поселение Габовское Дмитровского района</t>
  </si>
  <si>
    <t>3.11</t>
  </si>
  <si>
    <t>сельское поселение Синьковское Дмитровского района</t>
  </si>
  <si>
    <t>4</t>
  </si>
  <si>
    <t>4.1</t>
  </si>
  <si>
    <t>городское поселение Зарайск Зарайского района</t>
  </si>
  <si>
    <t>4.2</t>
  </si>
  <si>
    <t>сельское поселение Струпненское Зарайского района</t>
  </si>
  <si>
    <t>4.3</t>
  </si>
  <si>
    <t>сельское поселение Машоновское Зарайского района</t>
  </si>
  <si>
    <t>4.4</t>
  </si>
  <si>
    <t>сельское поселение Гололобовское Зарайского района</t>
  </si>
  <si>
    <t>4.5</t>
  </si>
  <si>
    <t>сельское поселение Каринское Зарайского района</t>
  </si>
  <si>
    <t>5</t>
  </si>
  <si>
    <t>5.1</t>
  </si>
  <si>
    <t>городское поселение Снегири Истринского района</t>
  </si>
  <si>
    <t>5.2</t>
  </si>
  <si>
    <t>городское поселение Дедовск Истринского района</t>
  </si>
  <si>
    <t>5.3</t>
  </si>
  <si>
    <t>городское поселение Истра Истринского района</t>
  </si>
  <si>
    <t>5.4</t>
  </si>
  <si>
    <t>сельское поселение Онуфриевское Истринского района</t>
  </si>
  <si>
    <t>5.5</t>
  </si>
  <si>
    <t>сельское поселение Ядроминское Истринского района</t>
  </si>
  <si>
    <t>5.6</t>
  </si>
  <si>
    <t>сельское поселение Обушковское Истринского района</t>
  </si>
  <si>
    <t>5.7</t>
  </si>
  <si>
    <t>сельское поселение Бужаровское Истринского района</t>
  </si>
  <si>
    <t>5.8</t>
  </si>
  <si>
    <t>сельское поселение Костровское Истринского района</t>
  </si>
  <si>
    <t>5.9</t>
  </si>
  <si>
    <t>сельское поселение Ивановское Истринского района</t>
  </si>
  <si>
    <t>5.10</t>
  </si>
  <si>
    <t>сельское поселение Ермолинское Истринского района</t>
  </si>
  <si>
    <t>5.11</t>
  </si>
  <si>
    <t>сельское поселение Лучинское Истринского района</t>
  </si>
  <si>
    <t>5.12</t>
  </si>
  <si>
    <t>сельское поселение Новопетровское Истринского района</t>
  </si>
  <si>
    <t>5.13</t>
  </si>
  <si>
    <t>сельское поселение Букарёвское Истринского района</t>
  </si>
  <si>
    <t>5.14</t>
  </si>
  <si>
    <t>сельское поселение Павло-Слободское Истринского района</t>
  </si>
  <si>
    <t>6</t>
  </si>
  <si>
    <t>6.1</t>
  </si>
  <si>
    <t>городское поселение Решетниково Клинского района</t>
  </si>
  <si>
    <t>6.2</t>
  </si>
  <si>
    <t>городское поселение Высоковск Клинского района</t>
  </si>
  <si>
    <t>6.3</t>
  </si>
  <si>
    <t>городское поселение Клин Клинского района</t>
  </si>
  <si>
    <t>6.4</t>
  </si>
  <si>
    <t>сельское поселение Петровское Клинского района</t>
  </si>
  <si>
    <t>6.5</t>
  </si>
  <si>
    <t>сельское поселение Воздвиженское Клинского района</t>
  </si>
  <si>
    <t>6.6</t>
  </si>
  <si>
    <t>сельское поселение Зубовское Клинского района</t>
  </si>
  <si>
    <t>6.7</t>
  </si>
  <si>
    <t>сельское поселение Воронинское Клинского района</t>
  </si>
  <si>
    <t>6.8</t>
  </si>
  <si>
    <t>сельское поселение Нудольское Клинского района</t>
  </si>
  <si>
    <t>7</t>
  </si>
  <si>
    <t>7.1</t>
  </si>
  <si>
    <t>городское поселение Пески Коломенского района</t>
  </si>
  <si>
    <t>7.2</t>
  </si>
  <si>
    <t>сельское поселение Проводниковское Коломенского района</t>
  </si>
  <si>
    <t>7.3</t>
  </si>
  <si>
    <t>сельское поселение Хорошовское Коломенского района</t>
  </si>
  <si>
    <t>7.4</t>
  </si>
  <si>
    <t>сельское поселение Акатьевское Коломенского района</t>
  </si>
  <si>
    <t>7.5</t>
  </si>
  <si>
    <t>сельское поселение Радужное Коломенского района</t>
  </si>
  <si>
    <t>7.6</t>
  </si>
  <si>
    <t>сельское поселение Непецинское Коломенского района</t>
  </si>
  <si>
    <t>7.7</t>
  </si>
  <si>
    <t>сельское поселение Пестриковское Коломенского района</t>
  </si>
  <si>
    <t>7.8</t>
  </si>
  <si>
    <t>сельское поселение Биорковское Коломенского района</t>
  </si>
  <si>
    <t>7.9</t>
  </si>
  <si>
    <t>сельское поселение Заруденское Коломенского района</t>
  </si>
  <si>
    <t>8</t>
  </si>
  <si>
    <t>8.1</t>
  </si>
  <si>
    <t>городское поселение Нахабино Красногорского района</t>
  </si>
  <si>
    <t>8.2</t>
  </si>
  <si>
    <t>городское поселение Красногорск Красногорского района</t>
  </si>
  <si>
    <t>8.3</t>
  </si>
  <si>
    <t>сельское поселение Отрадненское Красногорского района</t>
  </si>
  <si>
    <t>8.4</t>
  </si>
  <si>
    <t>сельское поселение Ильинское Красногорского района</t>
  </si>
  <si>
    <t>9</t>
  </si>
  <si>
    <t>9.1</t>
  </si>
  <si>
    <t>городское поселение Горки Ленинские Ленинского района</t>
  </si>
  <si>
    <t>9.2</t>
  </si>
  <si>
    <t>городское поселение Видное Ленинского района</t>
  </si>
  <si>
    <t>9.3</t>
  </si>
  <si>
    <t>сельское поселение Совхоз им. Ленина Ленинского района</t>
  </si>
  <si>
    <t>9.4</t>
  </si>
  <si>
    <t>сельское поселение Молоковское Ленинского района</t>
  </si>
  <si>
    <t>9.5</t>
  </si>
  <si>
    <t>сельское поселение Володарское Ленинского района</t>
  </si>
  <si>
    <t>9.6</t>
  </si>
  <si>
    <t>сельское поселение Булатниковское Ленинского района</t>
  </si>
  <si>
    <t>9.7</t>
  </si>
  <si>
    <t>сельское поселение Развилковское Ленинского района</t>
  </si>
  <si>
    <t>10</t>
  </si>
  <si>
    <t>10.1</t>
  </si>
  <si>
    <t>городское поселение Лотошино Лотошинского района</t>
  </si>
  <si>
    <t>10.2</t>
  </si>
  <si>
    <t>сельское поселение Ошейкинское Лотошинского района</t>
  </si>
  <si>
    <t>10.3</t>
  </si>
  <si>
    <t>сельское поселение Микулинское Лотошинского района</t>
  </si>
  <si>
    <t>11</t>
  </si>
  <si>
    <t>11.1</t>
  </si>
  <si>
    <t>городское поселение Белоомут Луховицкого района</t>
  </si>
  <si>
    <t>11.2</t>
  </si>
  <si>
    <t>городское поселение Луховицы Луховицкого района</t>
  </si>
  <si>
    <t>11.3</t>
  </si>
  <si>
    <t>сельское поселение Краснопоймовское Луховицкого района</t>
  </si>
  <si>
    <t>11.4</t>
  </si>
  <si>
    <t>сельское поселение Дединовское Луховицкого района</t>
  </si>
  <si>
    <t>11.5</t>
  </si>
  <si>
    <t>сельское поселение Астаповское Луховицкого района</t>
  </si>
  <si>
    <t>11.6</t>
  </si>
  <si>
    <t>сельское поселение Фруктовское Луховицкого района</t>
  </si>
  <si>
    <t>11.7</t>
  </si>
  <si>
    <t>сельское поселение Головачевское Луховицкого района</t>
  </si>
  <si>
    <t>11.8</t>
  </si>
  <si>
    <t>сельское поселение Газопроводское Луховицкого района</t>
  </si>
  <si>
    <t>12</t>
  </si>
  <si>
    <t>12.1</t>
  </si>
  <si>
    <t>городское поселение Октябрьский Люберецкого района</t>
  </si>
  <si>
    <t>12.2</t>
  </si>
  <si>
    <t>городское поселение Малаховка Люберецкого района</t>
  </si>
  <si>
    <t>12.3</t>
  </si>
  <si>
    <t>городское поселение Красково Люберецкого района</t>
  </si>
  <si>
    <t>12.4</t>
  </si>
  <si>
    <t>городское поселение Томилино Люберецкого района</t>
  </si>
  <si>
    <t>12.5</t>
  </si>
  <si>
    <t>городское поселение Люберцы Люберецкого района</t>
  </si>
  <si>
    <t>13</t>
  </si>
  <si>
    <t>13.1</t>
  </si>
  <si>
    <t>городское поселение Уваровка Можайского района</t>
  </si>
  <si>
    <t>13.2</t>
  </si>
  <si>
    <t>городское поселение Можайск Можайского района</t>
  </si>
  <si>
    <t>13.3</t>
  </si>
  <si>
    <t>сельское поселение Горетовское Можайского района</t>
  </si>
  <si>
    <t>13.4</t>
  </si>
  <si>
    <t>сельское поселение Дровнинское Можайского района</t>
  </si>
  <si>
    <t>13.5</t>
  </si>
  <si>
    <t>сельское поселение Борисовское Можайского района</t>
  </si>
  <si>
    <t>13.6</t>
  </si>
  <si>
    <t>сельское поселение Спутник Можайского района</t>
  </si>
  <si>
    <t>13.7</t>
  </si>
  <si>
    <t>сельское поселение Клементьевское Можайского района</t>
  </si>
  <si>
    <t>13.8</t>
  </si>
  <si>
    <t>сельское поселение Бородинское Можайского района</t>
  </si>
  <si>
    <t>13.9</t>
  </si>
  <si>
    <t>сельское поселение Замошинское Можайского района</t>
  </si>
  <si>
    <t>13.10</t>
  </si>
  <si>
    <t>сельское поселение Порецкое Можайского района</t>
  </si>
  <si>
    <t>13.11</t>
  </si>
  <si>
    <t>сельское поселение Юрловское Можайского района</t>
  </si>
  <si>
    <t>14</t>
  </si>
  <si>
    <t>Наро-фоминский район</t>
  </si>
  <si>
    <t>14.1</t>
  </si>
  <si>
    <t>городское поселение Верея Наро-Фоминского района</t>
  </si>
  <si>
    <t>14.2</t>
  </si>
  <si>
    <t>городское поселение Селятино Наро-Фоминского района</t>
  </si>
  <si>
    <t>14.3</t>
  </si>
  <si>
    <t>городское поселение Апрелевка Наро-Фоминского района</t>
  </si>
  <si>
    <t>14.4</t>
  </si>
  <si>
    <t>городское поселение Калининец Наро-Фоминского района</t>
  </si>
  <si>
    <t>14.5</t>
  </si>
  <si>
    <t>городское поселение Наро-Фоминск Наро-Фоминского района</t>
  </si>
  <si>
    <t>14.6</t>
  </si>
  <si>
    <t>сельское поселение Веселевское Наро-Фоминского района</t>
  </si>
  <si>
    <t>14.7</t>
  </si>
  <si>
    <t>сельское поселение Волчёнковское Наро-Фоминского района</t>
  </si>
  <si>
    <t>14.8</t>
  </si>
  <si>
    <t>сельское поселение Ташировское Наро-Фоминского района</t>
  </si>
  <si>
    <t>14.9</t>
  </si>
  <si>
    <t>сельское поселение Атепцевское Наро-Фоминского района</t>
  </si>
  <si>
    <t>15</t>
  </si>
  <si>
    <t>15.1</t>
  </si>
  <si>
    <t>городское поселение им. Воровского Ногинского района</t>
  </si>
  <si>
    <t>15.2</t>
  </si>
  <si>
    <t>городское поселение Обухово Ногинского района</t>
  </si>
  <si>
    <t>15.3</t>
  </si>
  <si>
    <t>городское поселение Электроугли Ногинского района</t>
  </si>
  <si>
    <t>15.4</t>
  </si>
  <si>
    <t>городское поселение Старая Купавна Ногинского района</t>
  </si>
  <si>
    <t>15.5</t>
  </si>
  <si>
    <t>городское поселение Ногинск Ногинского района</t>
  </si>
  <si>
    <t>15.6</t>
  </si>
  <si>
    <t>сельское поселение Ямкинское Ногинского района</t>
  </si>
  <si>
    <t>15.7</t>
  </si>
  <si>
    <t>сельское поселение Буньковское Ногинского района</t>
  </si>
  <si>
    <t>15.8</t>
  </si>
  <si>
    <t>сельское поселение Стёпановское Ногинского района</t>
  </si>
  <si>
    <t>15.9</t>
  </si>
  <si>
    <t>сельское поселение Аксено-Бутырское Ногинского района</t>
  </si>
  <si>
    <t>15.10</t>
  </si>
  <si>
    <t>сельское поселение Мамонтовское Ногинского района</t>
  </si>
  <si>
    <t>16</t>
  </si>
  <si>
    <t>16.1</t>
  </si>
  <si>
    <t>городское поселение Заречье Одинцовского района</t>
  </si>
  <si>
    <t>16.2</t>
  </si>
  <si>
    <t>городское поселение Новоивановское Одинцовского района</t>
  </si>
  <si>
    <t>16.3</t>
  </si>
  <si>
    <t>городское поселение Большие Вязёмы Одинцовского района</t>
  </si>
  <si>
    <t>16.4</t>
  </si>
  <si>
    <t>городское поселение Голицыно Одинцовского района</t>
  </si>
  <si>
    <t>16.5</t>
  </si>
  <si>
    <t>городское поселение Лесной Городок Одинцовского района</t>
  </si>
  <si>
    <t>16.6</t>
  </si>
  <si>
    <t>городское поселение Кубинка Одинцовского района</t>
  </si>
  <si>
    <t>16.7</t>
  </si>
  <si>
    <t>городское поселение Одинцово Одинцовского района</t>
  </si>
  <si>
    <t>16.8</t>
  </si>
  <si>
    <t>сельское поселение Горское Одинцовского района</t>
  </si>
  <si>
    <t>16.9</t>
  </si>
  <si>
    <t>сельское поселение Назарьевское Одинцовского района</t>
  </si>
  <si>
    <t>16.10</t>
  </si>
  <si>
    <t>сельское поселение Захаровское Одинцовского района</t>
  </si>
  <si>
    <t>16.11</t>
  </si>
  <si>
    <t>сельское поселение Часцовское Одинцовского района</t>
  </si>
  <si>
    <t>16.12</t>
  </si>
  <si>
    <t>сельское поселение Барвихинское Одинцовского района</t>
  </si>
  <si>
    <t>16.13</t>
  </si>
  <si>
    <t>сельское поселение Жаворонковское Одинцовского района</t>
  </si>
  <si>
    <t>16.14</t>
  </si>
  <si>
    <t>сельское поселение Ершовское Одинцовского района</t>
  </si>
  <si>
    <t>16.15</t>
  </si>
  <si>
    <t>сельское поселение Успенское Одинцовского района</t>
  </si>
  <si>
    <t>16.16</t>
  </si>
  <si>
    <t>сельское поселение Никольское Одинцовского района</t>
  </si>
  <si>
    <t>17</t>
  </si>
  <si>
    <t>17.1</t>
  </si>
  <si>
    <t>городское поселение Дрезна Орехово-Зуевского района</t>
  </si>
  <si>
    <t>17.2</t>
  </si>
  <si>
    <t>городское поселение Куровское Орехово-Зуевского района</t>
  </si>
  <si>
    <t>17.3</t>
  </si>
  <si>
    <t>городское поселение Ликино-Дулёво Орехово-Зуевского района</t>
  </si>
  <si>
    <t>17.4</t>
  </si>
  <si>
    <t>сельское поселение Соболевское Орехово-Зуевского района</t>
  </si>
  <si>
    <t>17.5</t>
  </si>
  <si>
    <t>сельское поселение Малодубенское Орехово-Зуевского района</t>
  </si>
  <si>
    <t>17.6</t>
  </si>
  <si>
    <t>сельское поселение Ильинское Орехово-Зуевского района</t>
  </si>
  <si>
    <t>17.7</t>
  </si>
  <si>
    <t>сельское поселение Горское Орехово-Зуевского района</t>
  </si>
  <si>
    <t>17.8</t>
  </si>
  <si>
    <t>сельское поселение Новинское Орехово-Зуевского района</t>
  </si>
  <si>
    <t>17.9</t>
  </si>
  <si>
    <t>сельское поселение Белавинское Орехово-Зуевского района</t>
  </si>
  <si>
    <t>17.10</t>
  </si>
  <si>
    <t>сельское поселение Верейское Орехово-Зуевского района</t>
  </si>
  <si>
    <t>17.11</t>
  </si>
  <si>
    <t>сельское поселение Демиховское Орехово-Зуевского района</t>
  </si>
  <si>
    <t>17.12</t>
  </si>
  <si>
    <t>сельское поселение Дороховское Орехово-Зуевского района</t>
  </si>
  <si>
    <t>17.13</t>
  </si>
  <si>
    <t>сельское поселение Давыдовское Орехово-Зуевского района</t>
  </si>
  <si>
    <t>18</t>
  </si>
  <si>
    <t>18.1</t>
  </si>
  <si>
    <t>городское поселение Большие Дворы Павлово-Посадского района</t>
  </si>
  <si>
    <t>18.2</t>
  </si>
  <si>
    <t>городское поселение Павловский Посад Павлово-Посадского района</t>
  </si>
  <si>
    <t>18.3</t>
  </si>
  <si>
    <t>сельское поселение Кузнецовское Павлово-Посадского района</t>
  </si>
  <si>
    <t>18.4</t>
  </si>
  <si>
    <t>сельское поселение Аверкиевское Павлово-Посадского района</t>
  </si>
  <si>
    <t>18.5</t>
  </si>
  <si>
    <t>сельское поселение Рахмановское Павлово-Посадского района</t>
  </si>
  <si>
    <t>18.6</t>
  </si>
  <si>
    <t>сельское поселение Улитинское Павлово-Посадского района</t>
  </si>
  <si>
    <t>19</t>
  </si>
  <si>
    <t>19.1</t>
  </si>
  <si>
    <t>городское поселение Зеленоградский Пушкинского района</t>
  </si>
  <si>
    <t>19.2</t>
  </si>
  <si>
    <t>городское поселение Черкизово Пушкинского района</t>
  </si>
  <si>
    <t>19.3</t>
  </si>
  <si>
    <t>городское поселение Лесной Пушкинского района</t>
  </si>
  <si>
    <t>19.4</t>
  </si>
  <si>
    <t>городское поселение Ашукино Пушкинского района</t>
  </si>
  <si>
    <t>19.5</t>
  </si>
  <si>
    <t>городское поселение Правдинский Пушкинского района</t>
  </si>
  <si>
    <t>19.6</t>
  </si>
  <si>
    <t>городское поселение Софрино Пушкинского района</t>
  </si>
  <si>
    <t>19.7</t>
  </si>
  <si>
    <t>городское поселение Пушкино Пушкинского района</t>
  </si>
  <si>
    <t>19.8</t>
  </si>
  <si>
    <t>сельское поселение Ельдигинское Пушкинского района</t>
  </si>
  <si>
    <t>19.9</t>
  </si>
  <si>
    <t>сельское поселение Царёвское Пушкинского района</t>
  </si>
  <si>
    <t>19.10</t>
  </si>
  <si>
    <t>сельское поселение Тарасовское Пушкинского района</t>
  </si>
  <si>
    <t>20</t>
  </si>
  <si>
    <t>20.1</t>
  </si>
  <si>
    <t>городское поселение Родники Раменского района</t>
  </si>
  <si>
    <t>20.2</t>
  </si>
  <si>
    <t>городское поселение Быково Раменского района</t>
  </si>
  <si>
    <t>20.3</t>
  </si>
  <si>
    <t>городское поселение Ильинский Раменского района</t>
  </si>
  <si>
    <t>20.4</t>
  </si>
  <si>
    <t>городское поселение Кратово Раменского района</t>
  </si>
  <si>
    <t>20.5</t>
  </si>
  <si>
    <t>городское поселение Удельная Раменского района</t>
  </si>
  <si>
    <t>20.6</t>
  </si>
  <si>
    <t>городское поселение Раменское Раменского района</t>
  </si>
  <si>
    <t>20.7</t>
  </si>
  <si>
    <t>сельское поселение Никоновское Раменского района</t>
  </si>
  <si>
    <t>20.8</t>
  </si>
  <si>
    <t>сельское поселение Ульянинское Раменского района</t>
  </si>
  <si>
    <t>20.9</t>
  </si>
  <si>
    <t>сельское поселение Рыболовское Раменского района</t>
  </si>
  <si>
    <t>20.10</t>
  </si>
  <si>
    <t>сельское поселение Ганусовское Раменского района</t>
  </si>
  <si>
    <t>20.11</t>
  </si>
  <si>
    <t>сельское поселение Константиновское Раменского района</t>
  </si>
  <si>
    <t>20.12</t>
  </si>
  <si>
    <t>сельское поселение Софьинское Раменского района</t>
  </si>
  <si>
    <t>20.13</t>
  </si>
  <si>
    <t>сельское поселение Чулковское Раменского района</t>
  </si>
  <si>
    <t>20.14</t>
  </si>
  <si>
    <t>сельское поселение Верейское Раменского района</t>
  </si>
  <si>
    <t>20.15</t>
  </si>
  <si>
    <t>сельское поселение Вялковское Раменского района</t>
  </si>
  <si>
    <t>20.16</t>
  </si>
  <si>
    <t>сельское поселение Сафоновское Раменского района</t>
  </si>
  <si>
    <t>20.17</t>
  </si>
  <si>
    <t>сельское поселение Островецкое Раменского района</t>
  </si>
  <si>
    <t>20.18</t>
  </si>
  <si>
    <t>сельское поселение Новохаритоновское Раменского района</t>
  </si>
  <si>
    <t>20.19</t>
  </si>
  <si>
    <t>сельское поселение Кузнецовское Раменского района</t>
  </si>
  <si>
    <t>20.20</t>
  </si>
  <si>
    <t>сельское поселение Заболотьевское Раменского района</t>
  </si>
  <si>
    <t>20.21</t>
  </si>
  <si>
    <t>сельское поселение Гжельское Раменского района</t>
  </si>
  <si>
    <t>21</t>
  </si>
  <si>
    <t>21.1</t>
  </si>
  <si>
    <t>городское поселение Руза Рузского района</t>
  </si>
  <si>
    <t>21.2</t>
  </si>
  <si>
    <t>городское поселение Тучково Рузского района</t>
  </si>
  <si>
    <t>21.3</t>
  </si>
  <si>
    <t>сельское поселение Ивановское Рузского района</t>
  </si>
  <si>
    <t>21.4</t>
  </si>
  <si>
    <t>сельское поселение Волковское Рузского района</t>
  </si>
  <si>
    <t>21.5</t>
  </si>
  <si>
    <t>сельское поселение Колюбакинское Рузского района</t>
  </si>
  <si>
    <t>21.6</t>
  </si>
  <si>
    <t>сельское поселение Дороховское Рузского района</t>
  </si>
  <si>
    <t>21.7</t>
  </si>
  <si>
    <t>сельское поселение Старорузское Рузского района</t>
  </si>
  <si>
    <t>22</t>
  </si>
  <si>
    <t>22.1</t>
  </si>
  <si>
    <t>городское поселение Скоропусковский Сергиево-Посадского района</t>
  </si>
  <si>
    <t>22.2</t>
  </si>
  <si>
    <t>городское поселение Богородское Сергиево-Посадского района</t>
  </si>
  <si>
    <t>22.3</t>
  </si>
  <si>
    <t>городское поселение Пересвет Сергиево-Посадского района</t>
  </si>
  <si>
    <t>22.4</t>
  </si>
  <si>
    <t>городское поселение Краснозаводск Сергиево-Посадского района</t>
  </si>
  <si>
    <t>22.5</t>
  </si>
  <si>
    <t>городское поселение Хотьково Сергиево-Посадского района</t>
  </si>
  <si>
    <t>22.6</t>
  </si>
  <si>
    <t>городское поселение Сергиев Посад Сергиево-Посадского района</t>
  </si>
  <si>
    <t>22.7</t>
  </si>
  <si>
    <t>сельское поселение Васильевское Сергиево-Посадского района</t>
  </si>
  <si>
    <t>22.8</t>
  </si>
  <si>
    <t>сельское поселение Селковское Сергиево-Посадского района</t>
  </si>
  <si>
    <t>22.9</t>
  </si>
  <si>
    <t>сельское поселение Лозовское Сергиево-Посадского района</t>
  </si>
  <si>
    <t>22.10</t>
  </si>
  <si>
    <t>сельское поселение Реммаш Сергиево-Посадского района</t>
  </si>
  <si>
    <t>22.11</t>
  </si>
  <si>
    <t>сельское поселение Березняковское Сергиево-Посадского района</t>
  </si>
  <si>
    <t>22.12</t>
  </si>
  <si>
    <t>сельское поселение Шеметовское Сергиево-Посадского района</t>
  </si>
  <si>
    <t>23</t>
  </si>
  <si>
    <t>23.1</t>
  </si>
  <si>
    <t>городское поселение Пролетарский Серпуховского района</t>
  </si>
  <si>
    <t>23.2</t>
  </si>
  <si>
    <t>городское поселение Оболенск Серпуховского района</t>
  </si>
  <si>
    <t>23.3</t>
  </si>
  <si>
    <t>сельское поселение Васильевское Серпуховского района</t>
  </si>
  <si>
    <t>23.4</t>
  </si>
  <si>
    <t>сельское поселение Дашковское Серпуховского района</t>
  </si>
  <si>
    <t>23.5</t>
  </si>
  <si>
    <t>сельское поселение Калиновское Серпуховского района</t>
  </si>
  <si>
    <t>23.6</t>
  </si>
  <si>
    <t>сельское поселение Данковское Серпуховского района</t>
  </si>
  <si>
    <t>23.7</t>
  </si>
  <si>
    <t>сельское поселение Липицкое Серпуховского района</t>
  </si>
  <si>
    <t>24</t>
  </si>
  <si>
    <t>24.1</t>
  </si>
  <si>
    <t>городское поселение Ржавки Солнечногорского района</t>
  </si>
  <si>
    <t>24.2</t>
  </si>
  <si>
    <t>городское поселение Менделеево Солнечногорского района</t>
  </si>
  <si>
    <t>24.3</t>
  </si>
  <si>
    <t>городское поселение Поварово Солнечногорского района</t>
  </si>
  <si>
    <t>24.4</t>
  </si>
  <si>
    <t>городское поселение Андреевка Солнечногорского района</t>
  </si>
  <si>
    <t>24.5</t>
  </si>
  <si>
    <t>городское поселение Солнечногорск Солнечногорского района</t>
  </si>
  <si>
    <t>24.6</t>
  </si>
  <si>
    <t>сельское поселение Смирновское Солнечногорского района</t>
  </si>
  <si>
    <t>24.7</t>
  </si>
  <si>
    <t>сельское поселение Соколовское Солнечногорского района</t>
  </si>
  <si>
    <t>24.8</t>
  </si>
  <si>
    <t>сельское поселение Кривцовское Солнечногорского района</t>
  </si>
  <si>
    <t>24.9</t>
  </si>
  <si>
    <t>сельское поселение Кутузовское Солнечногорского района</t>
  </si>
  <si>
    <t>24.10</t>
  </si>
  <si>
    <t>сельское поселение Пешковское Солнечногорского района</t>
  </si>
  <si>
    <t>24.11</t>
  </si>
  <si>
    <t>сельское поселение Лунёвское Солнечногорского района</t>
  </si>
  <si>
    <t>25</t>
  </si>
  <si>
    <t>25.1</t>
  </si>
  <si>
    <t>городское поселение Жилёво Ступинского района</t>
  </si>
  <si>
    <t>25.2</t>
  </si>
  <si>
    <t>городское поселение Малино Ступинского района</t>
  </si>
  <si>
    <t>25.3</t>
  </si>
  <si>
    <t>городское поселение Михнево Ступинского района</t>
  </si>
  <si>
    <t>25.4</t>
  </si>
  <si>
    <t>городское поселение Ступино Ступинского района</t>
  </si>
  <si>
    <t>25.5</t>
  </si>
  <si>
    <t>сельское поселение Аксиньинское Ступинского района</t>
  </si>
  <si>
    <t>25.6</t>
  </si>
  <si>
    <t>сельское поселение Леонтьевское Ступинского района</t>
  </si>
  <si>
    <t>25.7</t>
  </si>
  <si>
    <t>сельское поселение Семёновское Ступинского района</t>
  </si>
  <si>
    <t>26</t>
  </si>
  <si>
    <t>26.1</t>
  </si>
  <si>
    <t>городское поселение Северный Талдомского района</t>
  </si>
  <si>
    <t>26.2</t>
  </si>
  <si>
    <t>городское поселение Вербилки Талдомского района</t>
  </si>
  <si>
    <t>26.3</t>
  </si>
  <si>
    <t>городское поселение Запрудня Талдомского района</t>
  </si>
  <si>
    <t>26.4</t>
  </si>
  <si>
    <t>городское поселение Талдом Талдомского района</t>
  </si>
  <si>
    <t>26.5</t>
  </si>
  <si>
    <t>сельское поселение Ермолинское Талдомского района</t>
  </si>
  <si>
    <t>26.6</t>
  </si>
  <si>
    <t>сельское поселение Темповое Талдомского района</t>
  </si>
  <si>
    <t>26.7</t>
  </si>
  <si>
    <t>сельское поселение Квашёнковское Талдомского района</t>
  </si>
  <si>
    <t>26.8</t>
  </si>
  <si>
    <t>сельское поселение Гуслевское Талдомского района</t>
  </si>
  <si>
    <t>27</t>
  </si>
  <si>
    <t>27.1</t>
  </si>
  <si>
    <t>городское поселение Столбовая Чеховского района</t>
  </si>
  <si>
    <t>27.2</t>
  </si>
  <si>
    <t>городское поселение Чехов Чеховского района</t>
  </si>
  <si>
    <t>27.3</t>
  </si>
  <si>
    <t>сельское поселение Баранцевское Чеховского района</t>
  </si>
  <si>
    <t>27.4</t>
  </si>
  <si>
    <t>сельское поселение Стремиловское Чеховского района</t>
  </si>
  <si>
    <t>27.5</t>
  </si>
  <si>
    <t>сельское поселение Любучанское Чеховского района</t>
  </si>
  <si>
    <t>28</t>
  </si>
  <si>
    <t>28.1</t>
  </si>
  <si>
    <t>городское поселение Черусти Шатурского района</t>
  </si>
  <si>
    <t>28.2</t>
  </si>
  <si>
    <t>городское поселение Мишеронский Шатурского района</t>
  </si>
  <si>
    <t>28.3</t>
  </si>
  <si>
    <t>сельское поселение Радовицкое Шатурского района</t>
  </si>
  <si>
    <t>28.4</t>
  </si>
  <si>
    <t>сельское поселение Дмитровское Шатурского района</t>
  </si>
  <si>
    <t>28.5</t>
  </si>
  <si>
    <t>сельское поселение Кривандинское Шатурского района</t>
  </si>
  <si>
    <t>28.6</t>
  </si>
  <si>
    <t>городское поселение Шатура Шатурского района</t>
  </si>
  <si>
    <t>28.7</t>
  </si>
  <si>
    <t>сельское поселение Пышлицкое Шатурского района</t>
  </si>
  <si>
    <t>29</t>
  </si>
  <si>
    <t>Щелковский район</t>
  </si>
  <si>
    <t>29.1</t>
  </si>
  <si>
    <t>городское поселение Загорянский Щелковского района</t>
  </si>
  <si>
    <t>29.2</t>
  </si>
  <si>
    <t>городское поселение Свердловский Щелковского района</t>
  </si>
  <si>
    <t>29.3</t>
  </si>
  <si>
    <t>городское поселение Фряново Щелковского района</t>
  </si>
  <si>
    <t>29.4</t>
  </si>
  <si>
    <t>городское поселение Монино Щелковского района</t>
  </si>
  <si>
    <t>29.5</t>
  </si>
  <si>
    <t>городское поселение Щёлково Щелковского района</t>
  </si>
  <si>
    <t>29.6</t>
  </si>
  <si>
    <t>сельское поселение Гребневское Щелковского района</t>
  </si>
  <si>
    <t>29.7</t>
  </si>
  <si>
    <t>сельское поселение Огудневское Щелковского района</t>
  </si>
  <si>
    <t>29.8</t>
  </si>
  <si>
    <t>сельское поселение Трубинское Щелковского района</t>
  </si>
  <si>
    <t>29.9</t>
  </si>
  <si>
    <t>сельское поселение Медвежье-Озерское Щелковского района</t>
  </si>
  <si>
    <t>29.10</t>
  </si>
  <si>
    <t>сельское поселение Анискинское Щелковского района</t>
  </si>
  <si>
    <t xml:space="preserve">Приложение №1
</t>
  </si>
  <si>
    <t>Расчет размера субвенций на проведение мероприятий  по отлову, содержанию и ветеринарным услугам</t>
  </si>
  <si>
    <t>Кол-во особей (голов) (2,8 гол на 1 тыс чел)</t>
  </si>
  <si>
    <t>Ст-ть работ (руб)</t>
  </si>
  <si>
    <t>Кол-во особей (голов)                                                                                                                      (с уч.коэф. 0,31)</t>
  </si>
  <si>
    <t>6=5*14413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</si>
</sst>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р_.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Black"/>
      <family val="2"/>
      <charset val="204"/>
    </font>
    <font>
      <b/>
      <sz val="14"/>
      <name val="Arial Cyr"/>
      <family val="2"/>
      <charset val="204"/>
    </font>
    <font>
      <b/>
      <sz val="12"/>
      <name val="Arial Black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4"/>
      <name val="Arial Cyr"/>
      <charset val="204"/>
    </font>
    <font>
      <b/>
      <sz val="12"/>
      <name val="Arial CYR"/>
      <family val="2"/>
      <charset val="204"/>
    </font>
    <font>
      <sz val="14"/>
      <name val="Arial Cyr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name val="Arial Black"/>
      <family val="2"/>
      <charset val="204"/>
    </font>
    <font>
      <sz val="14"/>
      <color theme="1"/>
      <name val="Arial Black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name val="Arial Black"/>
      <family val="2"/>
      <charset val="204"/>
    </font>
    <font>
      <b/>
      <sz val="14"/>
      <color theme="1"/>
      <name val="Arial Black"/>
      <family val="2"/>
      <charset val="204"/>
    </font>
    <font>
      <sz val="14"/>
      <color rgb="FFFF0000"/>
      <name val="Arial Black"/>
      <family val="2"/>
      <charset val="204"/>
    </font>
    <font>
      <sz val="12"/>
      <name val="Arial Black"/>
      <family val="2"/>
      <charset val="204"/>
    </font>
    <font>
      <b/>
      <sz val="12"/>
      <color theme="1"/>
      <name val="Arial Black"/>
      <family val="2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  <font>
      <sz val="11"/>
      <color theme="1"/>
      <name val="Arial Black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2" fontId="1" fillId="0" borderId="0" xfId="0" applyNumberFormat="1" applyFont="1" applyFill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/>
    <xf numFmtId="2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1" fontId="0" fillId="0" borderId="4" xfId="0" applyNumberFormat="1" applyFill="1" applyBorder="1"/>
    <xf numFmtId="1" fontId="0" fillId="0" borderId="3" xfId="0" applyNumberFormat="1" applyFill="1" applyBorder="1" applyAlignment="1">
      <alignment horizontal="center" vertical="center"/>
    </xf>
    <xf numFmtId="3" fontId="0" fillId="0" borderId="3" xfId="0" applyNumberFormat="1" applyFill="1" applyBorder="1"/>
    <xf numFmtId="2" fontId="3" fillId="0" borderId="3" xfId="0" applyNumberFormat="1" applyFont="1" applyFill="1" applyBorder="1" applyAlignment="1" applyProtection="1">
      <alignment horizontal="center" vertical="center"/>
    </xf>
    <xf numFmtId="164" fontId="7" fillId="0" borderId="3" xfId="0" applyNumberFormat="1" applyFont="1" applyFill="1" applyBorder="1" applyAlignment="1" applyProtection="1">
      <alignment horizontal="left" vertical="center"/>
      <protection locked="0"/>
    </xf>
    <xf numFmtId="3" fontId="6" fillId="0" borderId="3" xfId="0" applyNumberFormat="1" applyFont="1" applyFill="1" applyBorder="1" applyAlignment="1" applyProtection="1">
      <alignment horizontal="center" vertical="center"/>
    </xf>
    <xf numFmtId="2" fontId="3" fillId="0" borderId="3" xfId="0" applyNumberFormat="1" applyFont="1" applyFill="1" applyBorder="1" applyAlignment="1" applyProtection="1">
      <alignment horizontal="center"/>
    </xf>
    <xf numFmtId="3" fontId="8" fillId="0" borderId="3" xfId="0" applyNumberFormat="1" applyFont="1" applyFill="1" applyBorder="1" applyAlignment="1" applyProtection="1">
      <alignment horizontal="center"/>
    </xf>
    <xf numFmtId="1" fontId="0" fillId="0" borderId="5" xfId="0" applyNumberFormat="1" applyFill="1" applyBorder="1"/>
    <xf numFmtId="1" fontId="0" fillId="0" borderId="6" xfId="0" applyNumberFormat="1" applyFill="1" applyBorder="1" applyAlignment="1">
      <alignment horizontal="center" vertical="center"/>
    </xf>
    <xf numFmtId="3" fontId="0" fillId="0" borderId="6" xfId="0" applyNumberFormat="1" applyFill="1" applyBorder="1"/>
    <xf numFmtId="3" fontId="9" fillId="0" borderId="3" xfId="0" applyNumberFormat="1" applyFont="1" applyFill="1" applyBorder="1" applyAlignment="1">
      <alignment horizontal="center" vertical="center"/>
    </xf>
    <xf numFmtId="1" fontId="0" fillId="0" borderId="3" xfId="0" applyNumberFormat="1" applyFill="1" applyBorder="1"/>
    <xf numFmtId="0" fontId="0" fillId="0" borderId="3" xfId="0" applyFill="1" applyBorder="1"/>
    <xf numFmtId="4" fontId="9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 applyProtection="1">
      <alignment horizontal="center" vertical="center"/>
    </xf>
    <xf numFmtId="164" fontId="2" fillId="0" borderId="3" xfId="0" applyNumberFormat="1" applyFont="1" applyFill="1" applyBorder="1" applyAlignment="1" applyProtection="1">
      <alignment horizontal="center" vertical="center"/>
      <protection locked="0"/>
    </xf>
    <xf numFmtId="164" fontId="3" fillId="0" borderId="3" xfId="0" applyNumberFormat="1" applyFont="1" applyFill="1" applyBorder="1" applyAlignment="1" applyProtection="1">
      <alignment horizontal="left"/>
      <protection locked="0"/>
    </xf>
    <xf numFmtId="3" fontId="10" fillId="0" borderId="3" xfId="0" applyNumberFormat="1" applyFont="1" applyFill="1" applyBorder="1" applyAlignment="1" applyProtection="1">
      <alignment horizontal="center"/>
    </xf>
    <xf numFmtId="1" fontId="11" fillId="0" borderId="0" xfId="0" applyNumberFormat="1" applyFont="1" applyFill="1" applyAlignment="1">
      <alignment horizontal="center" vertical="center"/>
    </xf>
    <xf numFmtId="1" fontId="11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4" fontId="8" fillId="0" borderId="3" xfId="0" applyNumberFormat="1" applyFont="1" applyFill="1" applyBorder="1" applyAlignment="1" applyProtection="1">
      <alignment horizontal="center"/>
    </xf>
    <xf numFmtId="1" fontId="0" fillId="0" borderId="0" xfId="0" applyNumberFormat="1" applyFill="1"/>
    <xf numFmtId="1" fontId="12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Protection="1">
      <protection locked="0"/>
    </xf>
    <xf numFmtId="0" fontId="13" fillId="0" borderId="3" xfId="0" applyFont="1" applyFill="1" applyBorder="1" applyAlignment="1" applyProtection="1">
      <alignment horizontal="left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1" fontId="15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/>
    <xf numFmtId="4" fontId="14" fillId="0" borderId="3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/>
      <protection locked="0"/>
    </xf>
    <xf numFmtId="0" fontId="16" fillId="2" borderId="3" xfId="0" applyFont="1" applyFill="1" applyBorder="1" applyAlignment="1" applyProtection="1">
      <alignment horizontal="left"/>
      <protection locked="0"/>
    </xf>
    <xf numFmtId="3" fontId="10" fillId="2" borderId="3" xfId="0" applyNumberFormat="1" applyFont="1" applyFill="1" applyBorder="1" applyAlignment="1" applyProtection="1">
      <alignment horizontal="center"/>
    </xf>
    <xf numFmtId="49" fontId="3" fillId="0" borderId="3" xfId="0" applyNumberFormat="1" applyFont="1" applyFill="1" applyBorder="1" applyAlignment="1" applyProtection="1">
      <alignment horizontal="center"/>
      <protection locked="0"/>
    </xf>
    <xf numFmtId="0" fontId="0" fillId="0" borderId="3" xfId="0" applyNumberFormat="1" applyFill="1" applyBorder="1" applyAlignment="1" applyProtection="1">
      <protection locked="0"/>
    </xf>
    <xf numFmtId="0" fontId="0" fillId="0" borderId="3" xfId="0" applyFont="1" applyFill="1" applyBorder="1" applyProtection="1">
      <protection locked="0"/>
    </xf>
    <xf numFmtId="49" fontId="3" fillId="2" borderId="3" xfId="0" applyNumberFormat="1" applyFont="1" applyFill="1" applyBorder="1" applyAlignment="1" applyProtection="1">
      <alignment horizontal="center"/>
      <protection locked="0"/>
    </xf>
    <xf numFmtId="0" fontId="17" fillId="2" borderId="3" xfId="0" applyFont="1" applyFill="1" applyBorder="1" applyProtection="1">
      <protection locked="0"/>
    </xf>
    <xf numFmtId="4" fontId="13" fillId="0" borderId="3" xfId="0" applyNumberFormat="1" applyFont="1" applyFill="1" applyBorder="1" applyAlignment="1" applyProtection="1">
      <alignment horizontal="center"/>
    </xf>
    <xf numFmtId="0" fontId="18" fillId="0" borderId="3" xfId="0" applyFont="1" applyFill="1" applyBorder="1" applyProtection="1">
      <protection locked="0"/>
    </xf>
    <xf numFmtId="0" fontId="18" fillId="0" borderId="3" xfId="0" applyNumberFormat="1" applyFont="1" applyFill="1" applyBorder="1" applyAlignment="1" applyProtection="1">
      <protection locked="0"/>
    </xf>
    <xf numFmtId="3" fontId="13" fillId="2" borderId="3" xfId="0" applyNumberFormat="1" applyFont="1" applyFill="1" applyBorder="1" applyAlignment="1" applyProtection="1">
      <alignment horizontal="center"/>
    </xf>
    <xf numFmtId="0" fontId="0" fillId="0" borderId="3" xfId="0" applyFill="1" applyBorder="1" applyProtection="1">
      <protection locked="0"/>
    </xf>
    <xf numFmtId="0" fontId="19" fillId="0" borderId="0" xfId="0" applyFont="1" applyFill="1"/>
    <xf numFmtId="0" fontId="0" fillId="0" borderId="3" xfId="0" applyNumberFormat="1" applyFont="1" applyFill="1" applyBorder="1" applyAlignment="1" applyProtection="1">
      <protection locked="0"/>
    </xf>
    <xf numFmtId="0" fontId="20" fillId="0" borderId="0" xfId="0" applyFont="1" applyFill="1"/>
    <xf numFmtId="2" fontId="12" fillId="0" borderId="3" xfId="0" applyNumberFormat="1" applyFont="1" applyFill="1" applyBorder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3" fontId="0" fillId="0" borderId="0" xfId="0" applyNumberFormat="1" applyFill="1"/>
    <xf numFmtId="1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3" xfId="0" applyNumberFormat="1" applyFont="1" applyFill="1" applyBorder="1" applyAlignment="1" applyProtection="1">
      <alignment horizontal="left"/>
      <protection locked="0"/>
    </xf>
    <xf numFmtId="3" fontId="6" fillId="0" borderId="3" xfId="0" applyNumberFormat="1" applyFont="1" applyFill="1" applyBorder="1" applyAlignment="1" applyProtection="1">
      <alignment horizontal="center"/>
    </xf>
    <xf numFmtId="1" fontId="21" fillId="0" borderId="0" xfId="0" applyNumberFormat="1" applyFont="1" applyFill="1" applyAlignment="1">
      <alignment horizontal="center" vertical="center"/>
    </xf>
    <xf numFmtId="1" fontId="21" fillId="0" borderId="3" xfId="0" applyNumberFormat="1" applyFont="1" applyFill="1" applyBorder="1" applyAlignment="1">
      <alignment horizontal="center" vertical="center"/>
    </xf>
    <xf numFmtId="3" fontId="21" fillId="0" borderId="3" xfId="0" applyNumberFormat="1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 applyProtection="1">
      <alignment horizontal="center"/>
    </xf>
    <xf numFmtId="3" fontId="12" fillId="0" borderId="3" xfId="0" applyNumberFormat="1" applyFont="1" applyFill="1" applyBorder="1"/>
    <xf numFmtId="0" fontId="16" fillId="0" borderId="3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>
      <alignment horizontal="right" wrapText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7"/>
  <sheetViews>
    <sheetView tabSelected="1" topLeftCell="A51" workbookViewId="0">
      <selection activeCell="E39" sqref="E39"/>
    </sheetView>
  </sheetViews>
  <sheetFormatPr defaultRowHeight="18.600000000000001" outlineLevelRow="2" x14ac:dyDescent="0.45"/>
  <cols>
    <col min="1" max="1" width="8.44140625" style="1" customWidth="1"/>
    <col min="2" max="2" width="62.33203125" style="3" customWidth="1"/>
    <col min="3" max="3" width="19" style="3" customWidth="1"/>
    <col min="4" max="4" width="13" style="33" customWidth="1"/>
    <col min="5" max="5" width="16" style="58" customWidth="1"/>
    <col min="6" max="6" width="19.6640625" style="59" customWidth="1"/>
    <col min="7" max="7" width="15.5546875" style="3" customWidth="1"/>
    <col min="8" max="8" width="18.6640625" style="3" customWidth="1"/>
    <col min="9" max="252" width="9.109375" style="3"/>
    <col min="253" max="253" width="5.6640625" style="3" customWidth="1"/>
    <col min="254" max="254" width="62.33203125" style="3" customWidth="1"/>
    <col min="255" max="256" width="19" style="3" customWidth="1"/>
    <col min="257" max="257" width="20.33203125" style="3" customWidth="1"/>
    <col min="258" max="258" width="21.5546875" style="3" customWidth="1"/>
    <col min="259" max="259" width="9" style="3" customWidth="1"/>
    <col min="260" max="260" width="0" style="3" hidden="1" customWidth="1"/>
    <col min="261" max="508" width="9.109375" style="3"/>
    <col min="509" max="509" width="5.6640625" style="3" customWidth="1"/>
    <col min="510" max="510" width="62.33203125" style="3" customWidth="1"/>
    <col min="511" max="512" width="19" style="3" customWidth="1"/>
    <col min="513" max="513" width="20.33203125" style="3" customWidth="1"/>
    <col min="514" max="514" width="21.5546875" style="3" customWidth="1"/>
    <col min="515" max="515" width="9" style="3" customWidth="1"/>
    <col min="516" max="516" width="0" style="3" hidden="1" customWidth="1"/>
    <col min="517" max="764" width="9.109375" style="3"/>
    <col min="765" max="765" width="5.6640625" style="3" customWidth="1"/>
    <col min="766" max="766" width="62.33203125" style="3" customWidth="1"/>
    <col min="767" max="768" width="19" style="3" customWidth="1"/>
    <col min="769" max="769" width="20.33203125" style="3" customWidth="1"/>
    <col min="770" max="770" width="21.5546875" style="3" customWidth="1"/>
    <col min="771" max="771" width="9" style="3" customWidth="1"/>
    <col min="772" max="772" width="0" style="3" hidden="1" customWidth="1"/>
    <col min="773" max="1020" width="9.109375" style="3"/>
    <col min="1021" max="1021" width="5.6640625" style="3" customWidth="1"/>
    <col min="1022" max="1022" width="62.33203125" style="3" customWidth="1"/>
    <col min="1023" max="1024" width="19" style="3" customWidth="1"/>
    <col min="1025" max="1025" width="20.33203125" style="3" customWidth="1"/>
    <col min="1026" max="1026" width="21.5546875" style="3" customWidth="1"/>
    <col min="1027" max="1027" width="9" style="3" customWidth="1"/>
    <col min="1028" max="1028" width="0" style="3" hidden="1" customWidth="1"/>
    <col min="1029" max="1276" width="9.109375" style="3"/>
    <col min="1277" max="1277" width="5.6640625" style="3" customWidth="1"/>
    <col min="1278" max="1278" width="62.33203125" style="3" customWidth="1"/>
    <col min="1279" max="1280" width="19" style="3" customWidth="1"/>
    <col min="1281" max="1281" width="20.33203125" style="3" customWidth="1"/>
    <col min="1282" max="1282" width="21.5546875" style="3" customWidth="1"/>
    <col min="1283" max="1283" width="9" style="3" customWidth="1"/>
    <col min="1284" max="1284" width="0" style="3" hidden="1" customWidth="1"/>
    <col min="1285" max="1532" width="9.109375" style="3"/>
    <col min="1533" max="1533" width="5.6640625" style="3" customWidth="1"/>
    <col min="1534" max="1534" width="62.33203125" style="3" customWidth="1"/>
    <col min="1535" max="1536" width="19" style="3" customWidth="1"/>
    <col min="1537" max="1537" width="20.33203125" style="3" customWidth="1"/>
    <col min="1538" max="1538" width="21.5546875" style="3" customWidth="1"/>
    <col min="1539" max="1539" width="9" style="3" customWidth="1"/>
    <col min="1540" max="1540" width="0" style="3" hidden="1" customWidth="1"/>
    <col min="1541" max="1788" width="9.109375" style="3"/>
    <col min="1789" max="1789" width="5.6640625" style="3" customWidth="1"/>
    <col min="1790" max="1790" width="62.33203125" style="3" customWidth="1"/>
    <col min="1791" max="1792" width="19" style="3" customWidth="1"/>
    <col min="1793" max="1793" width="20.33203125" style="3" customWidth="1"/>
    <col min="1794" max="1794" width="21.5546875" style="3" customWidth="1"/>
    <col min="1795" max="1795" width="9" style="3" customWidth="1"/>
    <col min="1796" max="1796" width="0" style="3" hidden="1" customWidth="1"/>
    <col min="1797" max="2044" width="9.109375" style="3"/>
    <col min="2045" max="2045" width="5.6640625" style="3" customWidth="1"/>
    <col min="2046" max="2046" width="62.33203125" style="3" customWidth="1"/>
    <col min="2047" max="2048" width="19" style="3" customWidth="1"/>
    <col min="2049" max="2049" width="20.33203125" style="3" customWidth="1"/>
    <col min="2050" max="2050" width="21.5546875" style="3" customWidth="1"/>
    <col min="2051" max="2051" width="9" style="3" customWidth="1"/>
    <col min="2052" max="2052" width="0" style="3" hidden="1" customWidth="1"/>
    <col min="2053" max="2300" width="9.109375" style="3"/>
    <col min="2301" max="2301" width="5.6640625" style="3" customWidth="1"/>
    <col min="2302" max="2302" width="62.33203125" style="3" customWidth="1"/>
    <col min="2303" max="2304" width="19" style="3" customWidth="1"/>
    <col min="2305" max="2305" width="20.33203125" style="3" customWidth="1"/>
    <col min="2306" max="2306" width="21.5546875" style="3" customWidth="1"/>
    <col min="2307" max="2307" width="9" style="3" customWidth="1"/>
    <col min="2308" max="2308" width="0" style="3" hidden="1" customWidth="1"/>
    <col min="2309" max="2556" width="9.109375" style="3"/>
    <col min="2557" max="2557" width="5.6640625" style="3" customWidth="1"/>
    <col min="2558" max="2558" width="62.33203125" style="3" customWidth="1"/>
    <col min="2559" max="2560" width="19" style="3" customWidth="1"/>
    <col min="2561" max="2561" width="20.33203125" style="3" customWidth="1"/>
    <col min="2562" max="2562" width="21.5546875" style="3" customWidth="1"/>
    <col min="2563" max="2563" width="9" style="3" customWidth="1"/>
    <col min="2564" max="2564" width="0" style="3" hidden="1" customWidth="1"/>
    <col min="2565" max="2812" width="9.109375" style="3"/>
    <col min="2813" max="2813" width="5.6640625" style="3" customWidth="1"/>
    <col min="2814" max="2814" width="62.33203125" style="3" customWidth="1"/>
    <col min="2815" max="2816" width="19" style="3" customWidth="1"/>
    <col min="2817" max="2817" width="20.33203125" style="3" customWidth="1"/>
    <col min="2818" max="2818" width="21.5546875" style="3" customWidth="1"/>
    <col min="2819" max="2819" width="9" style="3" customWidth="1"/>
    <col min="2820" max="2820" width="0" style="3" hidden="1" customWidth="1"/>
    <col min="2821" max="3068" width="9.109375" style="3"/>
    <col min="3069" max="3069" width="5.6640625" style="3" customWidth="1"/>
    <col min="3070" max="3070" width="62.33203125" style="3" customWidth="1"/>
    <col min="3071" max="3072" width="19" style="3" customWidth="1"/>
    <col min="3073" max="3073" width="20.33203125" style="3" customWidth="1"/>
    <col min="3074" max="3074" width="21.5546875" style="3" customWidth="1"/>
    <col min="3075" max="3075" width="9" style="3" customWidth="1"/>
    <col min="3076" max="3076" width="0" style="3" hidden="1" customWidth="1"/>
    <col min="3077" max="3324" width="9.109375" style="3"/>
    <col min="3325" max="3325" width="5.6640625" style="3" customWidth="1"/>
    <col min="3326" max="3326" width="62.33203125" style="3" customWidth="1"/>
    <col min="3327" max="3328" width="19" style="3" customWidth="1"/>
    <col min="3329" max="3329" width="20.33203125" style="3" customWidth="1"/>
    <col min="3330" max="3330" width="21.5546875" style="3" customWidth="1"/>
    <col min="3331" max="3331" width="9" style="3" customWidth="1"/>
    <col min="3332" max="3332" width="0" style="3" hidden="1" customWidth="1"/>
    <col min="3333" max="3580" width="9.109375" style="3"/>
    <col min="3581" max="3581" width="5.6640625" style="3" customWidth="1"/>
    <col min="3582" max="3582" width="62.33203125" style="3" customWidth="1"/>
    <col min="3583" max="3584" width="19" style="3" customWidth="1"/>
    <col min="3585" max="3585" width="20.33203125" style="3" customWidth="1"/>
    <col min="3586" max="3586" width="21.5546875" style="3" customWidth="1"/>
    <col min="3587" max="3587" width="9" style="3" customWidth="1"/>
    <col min="3588" max="3588" width="0" style="3" hidden="1" customWidth="1"/>
    <col min="3589" max="3836" width="9.109375" style="3"/>
    <col min="3837" max="3837" width="5.6640625" style="3" customWidth="1"/>
    <col min="3838" max="3838" width="62.33203125" style="3" customWidth="1"/>
    <col min="3839" max="3840" width="19" style="3" customWidth="1"/>
    <col min="3841" max="3841" width="20.33203125" style="3" customWidth="1"/>
    <col min="3842" max="3842" width="21.5546875" style="3" customWidth="1"/>
    <col min="3843" max="3843" width="9" style="3" customWidth="1"/>
    <col min="3844" max="3844" width="0" style="3" hidden="1" customWidth="1"/>
    <col min="3845" max="4092" width="9.109375" style="3"/>
    <col min="4093" max="4093" width="5.6640625" style="3" customWidth="1"/>
    <col min="4094" max="4094" width="62.33203125" style="3" customWidth="1"/>
    <col min="4095" max="4096" width="19" style="3" customWidth="1"/>
    <col min="4097" max="4097" width="20.33203125" style="3" customWidth="1"/>
    <col min="4098" max="4098" width="21.5546875" style="3" customWidth="1"/>
    <col min="4099" max="4099" width="9" style="3" customWidth="1"/>
    <col min="4100" max="4100" width="0" style="3" hidden="1" customWidth="1"/>
    <col min="4101" max="4348" width="9.109375" style="3"/>
    <col min="4349" max="4349" width="5.6640625" style="3" customWidth="1"/>
    <col min="4350" max="4350" width="62.33203125" style="3" customWidth="1"/>
    <col min="4351" max="4352" width="19" style="3" customWidth="1"/>
    <col min="4353" max="4353" width="20.33203125" style="3" customWidth="1"/>
    <col min="4354" max="4354" width="21.5546875" style="3" customWidth="1"/>
    <col min="4355" max="4355" width="9" style="3" customWidth="1"/>
    <col min="4356" max="4356" width="0" style="3" hidden="1" customWidth="1"/>
    <col min="4357" max="4604" width="9.109375" style="3"/>
    <col min="4605" max="4605" width="5.6640625" style="3" customWidth="1"/>
    <col min="4606" max="4606" width="62.33203125" style="3" customWidth="1"/>
    <col min="4607" max="4608" width="19" style="3" customWidth="1"/>
    <col min="4609" max="4609" width="20.33203125" style="3" customWidth="1"/>
    <col min="4610" max="4610" width="21.5546875" style="3" customWidth="1"/>
    <col min="4611" max="4611" width="9" style="3" customWidth="1"/>
    <col min="4612" max="4612" width="0" style="3" hidden="1" customWidth="1"/>
    <col min="4613" max="4860" width="9.109375" style="3"/>
    <col min="4861" max="4861" width="5.6640625" style="3" customWidth="1"/>
    <col min="4862" max="4862" width="62.33203125" style="3" customWidth="1"/>
    <col min="4863" max="4864" width="19" style="3" customWidth="1"/>
    <col min="4865" max="4865" width="20.33203125" style="3" customWidth="1"/>
    <col min="4866" max="4866" width="21.5546875" style="3" customWidth="1"/>
    <col min="4867" max="4867" width="9" style="3" customWidth="1"/>
    <col min="4868" max="4868" width="0" style="3" hidden="1" customWidth="1"/>
    <col min="4869" max="5116" width="9.109375" style="3"/>
    <col min="5117" max="5117" width="5.6640625" style="3" customWidth="1"/>
    <col min="5118" max="5118" width="62.33203125" style="3" customWidth="1"/>
    <col min="5119" max="5120" width="19" style="3" customWidth="1"/>
    <col min="5121" max="5121" width="20.33203125" style="3" customWidth="1"/>
    <col min="5122" max="5122" width="21.5546875" style="3" customWidth="1"/>
    <col min="5123" max="5123" width="9" style="3" customWidth="1"/>
    <col min="5124" max="5124" width="0" style="3" hidden="1" customWidth="1"/>
    <col min="5125" max="5372" width="9.109375" style="3"/>
    <col min="5373" max="5373" width="5.6640625" style="3" customWidth="1"/>
    <col min="5374" max="5374" width="62.33203125" style="3" customWidth="1"/>
    <col min="5375" max="5376" width="19" style="3" customWidth="1"/>
    <col min="5377" max="5377" width="20.33203125" style="3" customWidth="1"/>
    <col min="5378" max="5378" width="21.5546875" style="3" customWidth="1"/>
    <col min="5379" max="5379" width="9" style="3" customWidth="1"/>
    <col min="5380" max="5380" width="0" style="3" hidden="1" customWidth="1"/>
    <col min="5381" max="5628" width="9.109375" style="3"/>
    <col min="5629" max="5629" width="5.6640625" style="3" customWidth="1"/>
    <col min="5630" max="5630" width="62.33203125" style="3" customWidth="1"/>
    <col min="5631" max="5632" width="19" style="3" customWidth="1"/>
    <col min="5633" max="5633" width="20.33203125" style="3" customWidth="1"/>
    <col min="5634" max="5634" width="21.5546875" style="3" customWidth="1"/>
    <col min="5635" max="5635" width="9" style="3" customWidth="1"/>
    <col min="5636" max="5636" width="0" style="3" hidden="1" customWidth="1"/>
    <col min="5637" max="5884" width="9.109375" style="3"/>
    <col min="5885" max="5885" width="5.6640625" style="3" customWidth="1"/>
    <col min="5886" max="5886" width="62.33203125" style="3" customWidth="1"/>
    <col min="5887" max="5888" width="19" style="3" customWidth="1"/>
    <col min="5889" max="5889" width="20.33203125" style="3" customWidth="1"/>
    <col min="5890" max="5890" width="21.5546875" style="3" customWidth="1"/>
    <col min="5891" max="5891" width="9" style="3" customWidth="1"/>
    <col min="5892" max="5892" width="0" style="3" hidden="1" customWidth="1"/>
    <col min="5893" max="6140" width="9.109375" style="3"/>
    <col min="6141" max="6141" width="5.6640625" style="3" customWidth="1"/>
    <col min="6142" max="6142" width="62.33203125" style="3" customWidth="1"/>
    <col min="6143" max="6144" width="19" style="3" customWidth="1"/>
    <col min="6145" max="6145" width="20.33203125" style="3" customWidth="1"/>
    <col min="6146" max="6146" width="21.5546875" style="3" customWidth="1"/>
    <col min="6147" max="6147" width="9" style="3" customWidth="1"/>
    <col min="6148" max="6148" width="0" style="3" hidden="1" customWidth="1"/>
    <col min="6149" max="6396" width="9.109375" style="3"/>
    <col min="6397" max="6397" width="5.6640625" style="3" customWidth="1"/>
    <col min="6398" max="6398" width="62.33203125" style="3" customWidth="1"/>
    <col min="6399" max="6400" width="19" style="3" customWidth="1"/>
    <col min="6401" max="6401" width="20.33203125" style="3" customWidth="1"/>
    <col min="6402" max="6402" width="21.5546875" style="3" customWidth="1"/>
    <col min="6403" max="6403" width="9" style="3" customWidth="1"/>
    <col min="6404" max="6404" width="0" style="3" hidden="1" customWidth="1"/>
    <col min="6405" max="6652" width="9.109375" style="3"/>
    <col min="6653" max="6653" width="5.6640625" style="3" customWidth="1"/>
    <col min="6654" max="6654" width="62.33203125" style="3" customWidth="1"/>
    <col min="6655" max="6656" width="19" style="3" customWidth="1"/>
    <col min="6657" max="6657" width="20.33203125" style="3" customWidth="1"/>
    <col min="6658" max="6658" width="21.5546875" style="3" customWidth="1"/>
    <col min="6659" max="6659" width="9" style="3" customWidth="1"/>
    <col min="6660" max="6660" width="0" style="3" hidden="1" customWidth="1"/>
    <col min="6661" max="6908" width="9.109375" style="3"/>
    <col min="6909" max="6909" width="5.6640625" style="3" customWidth="1"/>
    <col min="6910" max="6910" width="62.33203125" style="3" customWidth="1"/>
    <col min="6911" max="6912" width="19" style="3" customWidth="1"/>
    <col min="6913" max="6913" width="20.33203125" style="3" customWidth="1"/>
    <col min="6914" max="6914" width="21.5546875" style="3" customWidth="1"/>
    <col min="6915" max="6915" width="9" style="3" customWidth="1"/>
    <col min="6916" max="6916" width="0" style="3" hidden="1" customWidth="1"/>
    <col min="6917" max="7164" width="9.109375" style="3"/>
    <col min="7165" max="7165" width="5.6640625" style="3" customWidth="1"/>
    <col min="7166" max="7166" width="62.33203125" style="3" customWidth="1"/>
    <col min="7167" max="7168" width="19" style="3" customWidth="1"/>
    <col min="7169" max="7169" width="20.33203125" style="3" customWidth="1"/>
    <col min="7170" max="7170" width="21.5546875" style="3" customWidth="1"/>
    <col min="7171" max="7171" width="9" style="3" customWidth="1"/>
    <col min="7172" max="7172" width="0" style="3" hidden="1" customWidth="1"/>
    <col min="7173" max="7420" width="9.109375" style="3"/>
    <col min="7421" max="7421" width="5.6640625" style="3" customWidth="1"/>
    <col min="7422" max="7422" width="62.33203125" style="3" customWidth="1"/>
    <col min="7423" max="7424" width="19" style="3" customWidth="1"/>
    <col min="7425" max="7425" width="20.33203125" style="3" customWidth="1"/>
    <col min="7426" max="7426" width="21.5546875" style="3" customWidth="1"/>
    <col min="7427" max="7427" width="9" style="3" customWidth="1"/>
    <col min="7428" max="7428" width="0" style="3" hidden="1" customWidth="1"/>
    <col min="7429" max="7676" width="9.109375" style="3"/>
    <col min="7677" max="7677" width="5.6640625" style="3" customWidth="1"/>
    <col min="7678" max="7678" width="62.33203125" style="3" customWidth="1"/>
    <col min="7679" max="7680" width="19" style="3" customWidth="1"/>
    <col min="7681" max="7681" width="20.33203125" style="3" customWidth="1"/>
    <col min="7682" max="7682" width="21.5546875" style="3" customWidth="1"/>
    <col min="7683" max="7683" width="9" style="3" customWidth="1"/>
    <col min="7684" max="7684" width="0" style="3" hidden="1" customWidth="1"/>
    <col min="7685" max="7932" width="9.109375" style="3"/>
    <col min="7933" max="7933" width="5.6640625" style="3" customWidth="1"/>
    <col min="7934" max="7934" width="62.33203125" style="3" customWidth="1"/>
    <col min="7935" max="7936" width="19" style="3" customWidth="1"/>
    <col min="7937" max="7937" width="20.33203125" style="3" customWidth="1"/>
    <col min="7938" max="7938" width="21.5546875" style="3" customWidth="1"/>
    <col min="7939" max="7939" width="9" style="3" customWidth="1"/>
    <col min="7940" max="7940" width="0" style="3" hidden="1" customWidth="1"/>
    <col min="7941" max="8188" width="9.109375" style="3"/>
    <col min="8189" max="8189" width="5.6640625" style="3" customWidth="1"/>
    <col min="8190" max="8190" width="62.33203125" style="3" customWidth="1"/>
    <col min="8191" max="8192" width="19" style="3" customWidth="1"/>
    <col min="8193" max="8193" width="20.33203125" style="3" customWidth="1"/>
    <col min="8194" max="8194" width="21.5546875" style="3" customWidth="1"/>
    <col min="8195" max="8195" width="9" style="3" customWidth="1"/>
    <col min="8196" max="8196" width="0" style="3" hidden="1" customWidth="1"/>
    <col min="8197" max="8444" width="9.109375" style="3"/>
    <col min="8445" max="8445" width="5.6640625" style="3" customWidth="1"/>
    <col min="8446" max="8446" width="62.33203125" style="3" customWidth="1"/>
    <col min="8447" max="8448" width="19" style="3" customWidth="1"/>
    <col min="8449" max="8449" width="20.33203125" style="3" customWidth="1"/>
    <col min="8450" max="8450" width="21.5546875" style="3" customWidth="1"/>
    <col min="8451" max="8451" width="9" style="3" customWidth="1"/>
    <col min="8452" max="8452" width="0" style="3" hidden="1" customWidth="1"/>
    <col min="8453" max="8700" width="9.109375" style="3"/>
    <col min="8701" max="8701" width="5.6640625" style="3" customWidth="1"/>
    <col min="8702" max="8702" width="62.33203125" style="3" customWidth="1"/>
    <col min="8703" max="8704" width="19" style="3" customWidth="1"/>
    <col min="8705" max="8705" width="20.33203125" style="3" customWidth="1"/>
    <col min="8706" max="8706" width="21.5546875" style="3" customWidth="1"/>
    <col min="8707" max="8707" width="9" style="3" customWidth="1"/>
    <col min="8708" max="8708" width="0" style="3" hidden="1" customWidth="1"/>
    <col min="8709" max="8956" width="9.109375" style="3"/>
    <col min="8957" max="8957" width="5.6640625" style="3" customWidth="1"/>
    <col min="8958" max="8958" width="62.33203125" style="3" customWidth="1"/>
    <col min="8959" max="8960" width="19" style="3" customWidth="1"/>
    <col min="8961" max="8961" width="20.33203125" style="3" customWidth="1"/>
    <col min="8962" max="8962" width="21.5546875" style="3" customWidth="1"/>
    <col min="8963" max="8963" width="9" style="3" customWidth="1"/>
    <col min="8964" max="8964" width="0" style="3" hidden="1" customWidth="1"/>
    <col min="8965" max="9212" width="9.109375" style="3"/>
    <col min="9213" max="9213" width="5.6640625" style="3" customWidth="1"/>
    <col min="9214" max="9214" width="62.33203125" style="3" customWidth="1"/>
    <col min="9215" max="9216" width="19" style="3" customWidth="1"/>
    <col min="9217" max="9217" width="20.33203125" style="3" customWidth="1"/>
    <col min="9218" max="9218" width="21.5546875" style="3" customWidth="1"/>
    <col min="9219" max="9219" width="9" style="3" customWidth="1"/>
    <col min="9220" max="9220" width="0" style="3" hidden="1" customWidth="1"/>
    <col min="9221" max="9468" width="9.109375" style="3"/>
    <col min="9469" max="9469" width="5.6640625" style="3" customWidth="1"/>
    <col min="9470" max="9470" width="62.33203125" style="3" customWidth="1"/>
    <col min="9471" max="9472" width="19" style="3" customWidth="1"/>
    <col min="9473" max="9473" width="20.33203125" style="3" customWidth="1"/>
    <col min="9474" max="9474" width="21.5546875" style="3" customWidth="1"/>
    <col min="9475" max="9475" width="9" style="3" customWidth="1"/>
    <col min="9476" max="9476" width="0" style="3" hidden="1" customWidth="1"/>
    <col min="9477" max="9724" width="9.109375" style="3"/>
    <col min="9725" max="9725" width="5.6640625" style="3" customWidth="1"/>
    <col min="9726" max="9726" width="62.33203125" style="3" customWidth="1"/>
    <col min="9727" max="9728" width="19" style="3" customWidth="1"/>
    <col min="9729" max="9729" width="20.33203125" style="3" customWidth="1"/>
    <col min="9730" max="9730" width="21.5546875" style="3" customWidth="1"/>
    <col min="9731" max="9731" width="9" style="3" customWidth="1"/>
    <col min="9732" max="9732" width="0" style="3" hidden="1" customWidth="1"/>
    <col min="9733" max="9980" width="9.109375" style="3"/>
    <col min="9981" max="9981" width="5.6640625" style="3" customWidth="1"/>
    <col min="9982" max="9982" width="62.33203125" style="3" customWidth="1"/>
    <col min="9983" max="9984" width="19" style="3" customWidth="1"/>
    <col min="9985" max="9985" width="20.33203125" style="3" customWidth="1"/>
    <col min="9986" max="9986" width="21.5546875" style="3" customWidth="1"/>
    <col min="9987" max="9987" width="9" style="3" customWidth="1"/>
    <col min="9988" max="9988" width="0" style="3" hidden="1" customWidth="1"/>
    <col min="9989" max="10236" width="9.109375" style="3"/>
    <col min="10237" max="10237" width="5.6640625" style="3" customWidth="1"/>
    <col min="10238" max="10238" width="62.33203125" style="3" customWidth="1"/>
    <col min="10239" max="10240" width="19" style="3" customWidth="1"/>
    <col min="10241" max="10241" width="20.33203125" style="3" customWidth="1"/>
    <col min="10242" max="10242" width="21.5546875" style="3" customWidth="1"/>
    <col min="10243" max="10243" width="9" style="3" customWidth="1"/>
    <col min="10244" max="10244" width="0" style="3" hidden="1" customWidth="1"/>
    <col min="10245" max="10492" width="9.109375" style="3"/>
    <col min="10493" max="10493" width="5.6640625" style="3" customWidth="1"/>
    <col min="10494" max="10494" width="62.33203125" style="3" customWidth="1"/>
    <col min="10495" max="10496" width="19" style="3" customWidth="1"/>
    <col min="10497" max="10497" width="20.33203125" style="3" customWidth="1"/>
    <col min="10498" max="10498" width="21.5546875" style="3" customWidth="1"/>
    <col min="10499" max="10499" width="9" style="3" customWidth="1"/>
    <col min="10500" max="10500" width="0" style="3" hidden="1" customWidth="1"/>
    <col min="10501" max="10748" width="9.109375" style="3"/>
    <col min="10749" max="10749" width="5.6640625" style="3" customWidth="1"/>
    <col min="10750" max="10750" width="62.33203125" style="3" customWidth="1"/>
    <col min="10751" max="10752" width="19" style="3" customWidth="1"/>
    <col min="10753" max="10753" width="20.33203125" style="3" customWidth="1"/>
    <col min="10754" max="10754" width="21.5546875" style="3" customWidth="1"/>
    <col min="10755" max="10755" width="9" style="3" customWidth="1"/>
    <col min="10756" max="10756" width="0" style="3" hidden="1" customWidth="1"/>
    <col min="10757" max="11004" width="9.109375" style="3"/>
    <col min="11005" max="11005" width="5.6640625" style="3" customWidth="1"/>
    <col min="11006" max="11006" width="62.33203125" style="3" customWidth="1"/>
    <col min="11007" max="11008" width="19" style="3" customWidth="1"/>
    <col min="11009" max="11009" width="20.33203125" style="3" customWidth="1"/>
    <col min="11010" max="11010" width="21.5546875" style="3" customWidth="1"/>
    <col min="11011" max="11011" width="9" style="3" customWidth="1"/>
    <col min="11012" max="11012" width="0" style="3" hidden="1" customWidth="1"/>
    <col min="11013" max="11260" width="9.109375" style="3"/>
    <col min="11261" max="11261" width="5.6640625" style="3" customWidth="1"/>
    <col min="11262" max="11262" width="62.33203125" style="3" customWidth="1"/>
    <col min="11263" max="11264" width="19" style="3" customWidth="1"/>
    <col min="11265" max="11265" width="20.33203125" style="3" customWidth="1"/>
    <col min="11266" max="11266" width="21.5546875" style="3" customWidth="1"/>
    <col min="11267" max="11267" width="9" style="3" customWidth="1"/>
    <col min="11268" max="11268" width="0" style="3" hidden="1" customWidth="1"/>
    <col min="11269" max="11516" width="9.109375" style="3"/>
    <col min="11517" max="11517" width="5.6640625" style="3" customWidth="1"/>
    <col min="11518" max="11518" width="62.33203125" style="3" customWidth="1"/>
    <col min="11519" max="11520" width="19" style="3" customWidth="1"/>
    <col min="11521" max="11521" width="20.33203125" style="3" customWidth="1"/>
    <col min="11522" max="11522" width="21.5546875" style="3" customWidth="1"/>
    <col min="11523" max="11523" width="9" style="3" customWidth="1"/>
    <col min="11524" max="11524" width="0" style="3" hidden="1" customWidth="1"/>
    <col min="11525" max="11772" width="9.109375" style="3"/>
    <col min="11773" max="11773" width="5.6640625" style="3" customWidth="1"/>
    <col min="11774" max="11774" width="62.33203125" style="3" customWidth="1"/>
    <col min="11775" max="11776" width="19" style="3" customWidth="1"/>
    <col min="11777" max="11777" width="20.33203125" style="3" customWidth="1"/>
    <col min="11778" max="11778" width="21.5546875" style="3" customWidth="1"/>
    <col min="11779" max="11779" width="9" style="3" customWidth="1"/>
    <col min="11780" max="11780" width="0" style="3" hidden="1" customWidth="1"/>
    <col min="11781" max="12028" width="9.109375" style="3"/>
    <col min="12029" max="12029" width="5.6640625" style="3" customWidth="1"/>
    <col min="12030" max="12030" width="62.33203125" style="3" customWidth="1"/>
    <col min="12031" max="12032" width="19" style="3" customWidth="1"/>
    <col min="12033" max="12033" width="20.33203125" style="3" customWidth="1"/>
    <col min="12034" max="12034" width="21.5546875" style="3" customWidth="1"/>
    <col min="12035" max="12035" width="9" style="3" customWidth="1"/>
    <col min="12036" max="12036" width="0" style="3" hidden="1" customWidth="1"/>
    <col min="12037" max="12284" width="9.109375" style="3"/>
    <col min="12285" max="12285" width="5.6640625" style="3" customWidth="1"/>
    <col min="12286" max="12286" width="62.33203125" style="3" customWidth="1"/>
    <col min="12287" max="12288" width="19" style="3" customWidth="1"/>
    <col min="12289" max="12289" width="20.33203125" style="3" customWidth="1"/>
    <col min="12290" max="12290" width="21.5546875" style="3" customWidth="1"/>
    <col min="12291" max="12291" width="9" style="3" customWidth="1"/>
    <col min="12292" max="12292" width="0" style="3" hidden="1" customWidth="1"/>
    <col min="12293" max="12540" width="9.109375" style="3"/>
    <col min="12541" max="12541" width="5.6640625" style="3" customWidth="1"/>
    <col min="12542" max="12542" width="62.33203125" style="3" customWidth="1"/>
    <col min="12543" max="12544" width="19" style="3" customWidth="1"/>
    <col min="12545" max="12545" width="20.33203125" style="3" customWidth="1"/>
    <col min="12546" max="12546" width="21.5546875" style="3" customWidth="1"/>
    <col min="12547" max="12547" width="9" style="3" customWidth="1"/>
    <col min="12548" max="12548" width="0" style="3" hidden="1" customWidth="1"/>
    <col min="12549" max="12796" width="9.109375" style="3"/>
    <col min="12797" max="12797" width="5.6640625" style="3" customWidth="1"/>
    <col min="12798" max="12798" width="62.33203125" style="3" customWidth="1"/>
    <col min="12799" max="12800" width="19" style="3" customWidth="1"/>
    <col min="12801" max="12801" width="20.33203125" style="3" customWidth="1"/>
    <col min="12802" max="12802" width="21.5546875" style="3" customWidth="1"/>
    <col min="12803" max="12803" width="9" style="3" customWidth="1"/>
    <col min="12804" max="12804" width="0" style="3" hidden="1" customWidth="1"/>
    <col min="12805" max="13052" width="9.109375" style="3"/>
    <col min="13053" max="13053" width="5.6640625" style="3" customWidth="1"/>
    <col min="13054" max="13054" width="62.33203125" style="3" customWidth="1"/>
    <col min="13055" max="13056" width="19" style="3" customWidth="1"/>
    <col min="13057" max="13057" width="20.33203125" style="3" customWidth="1"/>
    <col min="13058" max="13058" width="21.5546875" style="3" customWidth="1"/>
    <col min="13059" max="13059" width="9" style="3" customWidth="1"/>
    <col min="13060" max="13060" width="0" style="3" hidden="1" customWidth="1"/>
    <col min="13061" max="13308" width="9.109375" style="3"/>
    <col min="13309" max="13309" width="5.6640625" style="3" customWidth="1"/>
    <col min="13310" max="13310" width="62.33203125" style="3" customWidth="1"/>
    <col min="13311" max="13312" width="19" style="3" customWidth="1"/>
    <col min="13313" max="13313" width="20.33203125" style="3" customWidth="1"/>
    <col min="13314" max="13314" width="21.5546875" style="3" customWidth="1"/>
    <col min="13315" max="13315" width="9" style="3" customWidth="1"/>
    <col min="13316" max="13316" width="0" style="3" hidden="1" customWidth="1"/>
    <col min="13317" max="13564" width="9.109375" style="3"/>
    <col min="13565" max="13565" width="5.6640625" style="3" customWidth="1"/>
    <col min="13566" max="13566" width="62.33203125" style="3" customWidth="1"/>
    <col min="13567" max="13568" width="19" style="3" customWidth="1"/>
    <col min="13569" max="13569" width="20.33203125" style="3" customWidth="1"/>
    <col min="13570" max="13570" width="21.5546875" style="3" customWidth="1"/>
    <col min="13571" max="13571" width="9" style="3" customWidth="1"/>
    <col min="13572" max="13572" width="0" style="3" hidden="1" customWidth="1"/>
    <col min="13573" max="13820" width="9.109375" style="3"/>
    <col min="13821" max="13821" width="5.6640625" style="3" customWidth="1"/>
    <col min="13822" max="13822" width="62.33203125" style="3" customWidth="1"/>
    <col min="13823" max="13824" width="19" style="3" customWidth="1"/>
    <col min="13825" max="13825" width="20.33203125" style="3" customWidth="1"/>
    <col min="13826" max="13826" width="21.5546875" style="3" customWidth="1"/>
    <col min="13827" max="13827" width="9" style="3" customWidth="1"/>
    <col min="13828" max="13828" width="0" style="3" hidden="1" customWidth="1"/>
    <col min="13829" max="14076" width="9.109375" style="3"/>
    <col min="14077" max="14077" width="5.6640625" style="3" customWidth="1"/>
    <col min="14078" max="14078" width="62.33203125" style="3" customWidth="1"/>
    <col min="14079" max="14080" width="19" style="3" customWidth="1"/>
    <col min="14081" max="14081" width="20.33203125" style="3" customWidth="1"/>
    <col min="14082" max="14082" width="21.5546875" style="3" customWidth="1"/>
    <col min="14083" max="14083" width="9" style="3" customWidth="1"/>
    <col min="14084" max="14084" width="0" style="3" hidden="1" customWidth="1"/>
    <col min="14085" max="14332" width="9.109375" style="3"/>
    <col min="14333" max="14333" width="5.6640625" style="3" customWidth="1"/>
    <col min="14334" max="14334" width="62.33203125" style="3" customWidth="1"/>
    <col min="14335" max="14336" width="19" style="3" customWidth="1"/>
    <col min="14337" max="14337" width="20.33203125" style="3" customWidth="1"/>
    <col min="14338" max="14338" width="21.5546875" style="3" customWidth="1"/>
    <col min="14339" max="14339" width="9" style="3" customWidth="1"/>
    <col min="14340" max="14340" width="0" style="3" hidden="1" customWidth="1"/>
    <col min="14341" max="14588" width="9.109375" style="3"/>
    <col min="14589" max="14589" width="5.6640625" style="3" customWidth="1"/>
    <col min="14590" max="14590" width="62.33203125" style="3" customWidth="1"/>
    <col min="14591" max="14592" width="19" style="3" customWidth="1"/>
    <col min="14593" max="14593" width="20.33203125" style="3" customWidth="1"/>
    <col min="14594" max="14594" width="21.5546875" style="3" customWidth="1"/>
    <col min="14595" max="14595" width="9" style="3" customWidth="1"/>
    <col min="14596" max="14596" width="0" style="3" hidden="1" customWidth="1"/>
    <col min="14597" max="14844" width="9.109375" style="3"/>
    <col min="14845" max="14845" width="5.6640625" style="3" customWidth="1"/>
    <col min="14846" max="14846" width="62.33203125" style="3" customWidth="1"/>
    <col min="14847" max="14848" width="19" style="3" customWidth="1"/>
    <col min="14849" max="14849" width="20.33203125" style="3" customWidth="1"/>
    <col min="14850" max="14850" width="21.5546875" style="3" customWidth="1"/>
    <col min="14851" max="14851" width="9" style="3" customWidth="1"/>
    <col min="14852" max="14852" width="0" style="3" hidden="1" customWidth="1"/>
    <col min="14853" max="15100" width="9.109375" style="3"/>
    <col min="15101" max="15101" width="5.6640625" style="3" customWidth="1"/>
    <col min="15102" max="15102" width="62.33203125" style="3" customWidth="1"/>
    <col min="15103" max="15104" width="19" style="3" customWidth="1"/>
    <col min="15105" max="15105" width="20.33203125" style="3" customWidth="1"/>
    <col min="15106" max="15106" width="21.5546875" style="3" customWidth="1"/>
    <col min="15107" max="15107" width="9" style="3" customWidth="1"/>
    <col min="15108" max="15108" width="0" style="3" hidden="1" customWidth="1"/>
    <col min="15109" max="15356" width="9.109375" style="3"/>
    <col min="15357" max="15357" width="5.6640625" style="3" customWidth="1"/>
    <col min="15358" max="15358" width="62.33203125" style="3" customWidth="1"/>
    <col min="15359" max="15360" width="19" style="3" customWidth="1"/>
    <col min="15361" max="15361" width="20.33203125" style="3" customWidth="1"/>
    <col min="15362" max="15362" width="21.5546875" style="3" customWidth="1"/>
    <col min="15363" max="15363" width="9" style="3" customWidth="1"/>
    <col min="15364" max="15364" width="0" style="3" hidden="1" customWidth="1"/>
    <col min="15365" max="15612" width="9.109375" style="3"/>
    <col min="15613" max="15613" width="5.6640625" style="3" customWidth="1"/>
    <col min="15614" max="15614" width="62.33203125" style="3" customWidth="1"/>
    <col min="15615" max="15616" width="19" style="3" customWidth="1"/>
    <col min="15617" max="15617" width="20.33203125" style="3" customWidth="1"/>
    <col min="15618" max="15618" width="21.5546875" style="3" customWidth="1"/>
    <col min="15619" max="15619" width="9" style="3" customWidth="1"/>
    <col min="15620" max="15620" width="0" style="3" hidden="1" customWidth="1"/>
    <col min="15621" max="15868" width="9.109375" style="3"/>
    <col min="15869" max="15869" width="5.6640625" style="3" customWidth="1"/>
    <col min="15870" max="15870" width="62.33203125" style="3" customWidth="1"/>
    <col min="15871" max="15872" width="19" style="3" customWidth="1"/>
    <col min="15873" max="15873" width="20.33203125" style="3" customWidth="1"/>
    <col min="15874" max="15874" width="21.5546875" style="3" customWidth="1"/>
    <col min="15875" max="15875" width="9" style="3" customWidth="1"/>
    <col min="15876" max="15876" width="0" style="3" hidden="1" customWidth="1"/>
    <col min="15877" max="16124" width="9.109375" style="3"/>
    <col min="16125" max="16125" width="5.6640625" style="3" customWidth="1"/>
    <col min="16126" max="16126" width="62.33203125" style="3" customWidth="1"/>
    <col min="16127" max="16128" width="19" style="3" customWidth="1"/>
    <col min="16129" max="16129" width="20.33203125" style="3" customWidth="1"/>
    <col min="16130" max="16130" width="21.5546875" style="3" customWidth="1"/>
    <col min="16131" max="16131" width="9" style="3" customWidth="1"/>
    <col min="16132" max="16132" width="0" style="3" hidden="1" customWidth="1"/>
    <col min="16133" max="16384" width="9.109375" style="3"/>
  </cols>
  <sheetData>
    <row r="1" spans="1:8" ht="76.5" customHeight="1" x14ac:dyDescent="0.45">
      <c r="B1" s="2"/>
      <c r="C1" s="71" t="s">
        <v>0</v>
      </c>
      <c r="D1" s="71"/>
      <c r="E1" s="71"/>
      <c r="F1" s="71"/>
      <c r="G1" s="71"/>
      <c r="H1" s="71"/>
    </row>
    <row r="2" spans="1:8" ht="17.399999999999999" x14ac:dyDescent="0.3">
      <c r="A2" s="72" t="s">
        <v>1</v>
      </c>
      <c r="B2" s="73"/>
      <c r="C2" s="73"/>
      <c r="D2" s="73"/>
      <c r="E2" s="73"/>
      <c r="F2" s="73"/>
    </row>
    <row r="3" spans="1:8" ht="113.25" customHeight="1" x14ac:dyDescent="0.3">
      <c r="A3" s="4"/>
      <c r="B3" s="5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</row>
    <row r="4" spans="1:8" ht="28.5" customHeight="1" x14ac:dyDescent="0.3">
      <c r="A4" s="7">
        <v>1</v>
      </c>
      <c r="B4" s="5">
        <v>2</v>
      </c>
      <c r="C4" s="6">
        <v>3</v>
      </c>
      <c r="D4" s="6">
        <v>4</v>
      </c>
      <c r="E4" s="6">
        <v>5</v>
      </c>
      <c r="F4" s="6" t="s">
        <v>9</v>
      </c>
      <c r="G4" s="6" t="s">
        <v>10</v>
      </c>
      <c r="H4" s="6" t="s">
        <v>11</v>
      </c>
    </row>
    <row r="5" spans="1:8" ht="3.75" hidden="1" customHeight="1" x14ac:dyDescent="0.3">
      <c r="A5" s="4"/>
      <c r="B5" s="8" t="s">
        <v>12</v>
      </c>
      <c r="C5" s="6"/>
      <c r="D5" s="9"/>
      <c r="E5" s="10"/>
      <c r="F5" s="11"/>
    </row>
    <row r="6" spans="1:8" ht="20.25" hidden="1" customHeight="1" x14ac:dyDescent="0.3">
      <c r="A6" s="12"/>
      <c r="B6" s="13" t="s">
        <v>13</v>
      </c>
      <c r="C6" s="14">
        <f>SUM(C7:C35)</f>
        <v>3856228</v>
      </c>
      <c r="D6" s="9"/>
      <c r="E6" s="10"/>
      <c r="F6" s="11"/>
    </row>
    <row r="7" spans="1:8" ht="15.6" hidden="1" customHeight="1" outlineLevel="1" x14ac:dyDescent="0.45">
      <c r="A7" s="15">
        <v>1</v>
      </c>
      <c r="B7" s="13" t="s">
        <v>14</v>
      </c>
      <c r="C7" s="16">
        <v>43636</v>
      </c>
      <c r="D7" s="9"/>
      <c r="E7" s="10"/>
      <c r="F7" s="11"/>
    </row>
    <row r="8" spans="1:8" ht="15.75" hidden="1" customHeight="1" outlineLevel="1" x14ac:dyDescent="0.45">
      <c r="A8" s="15">
        <v>2</v>
      </c>
      <c r="B8" s="13" t="s">
        <v>15</v>
      </c>
      <c r="C8" s="16">
        <v>155436</v>
      </c>
      <c r="D8" s="9"/>
      <c r="E8" s="10"/>
      <c r="F8" s="11"/>
    </row>
    <row r="9" spans="1:8" ht="15.75" hidden="1" customHeight="1" outlineLevel="1" x14ac:dyDescent="0.45">
      <c r="A9" s="15">
        <v>3</v>
      </c>
      <c r="B9" s="13" t="s">
        <v>16</v>
      </c>
      <c r="C9" s="16">
        <v>162162</v>
      </c>
      <c r="D9" s="9"/>
      <c r="E9" s="10"/>
      <c r="F9" s="11"/>
    </row>
    <row r="10" spans="1:8" ht="15.75" hidden="1" customHeight="1" outlineLevel="1" x14ac:dyDescent="0.45">
      <c r="A10" s="15">
        <v>4</v>
      </c>
      <c r="B10" s="13" t="s">
        <v>17</v>
      </c>
      <c r="C10" s="16">
        <v>40149</v>
      </c>
      <c r="D10" s="9"/>
      <c r="E10" s="10"/>
      <c r="F10" s="11"/>
    </row>
    <row r="11" spans="1:8" ht="15.75" hidden="1" customHeight="1" outlineLevel="1" x14ac:dyDescent="0.45">
      <c r="A11" s="15">
        <v>5</v>
      </c>
      <c r="B11" s="13" t="s">
        <v>18</v>
      </c>
      <c r="C11" s="16">
        <v>120526</v>
      </c>
      <c r="D11" s="9"/>
      <c r="E11" s="10"/>
      <c r="F11" s="11"/>
    </row>
    <row r="12" spans="1:8" ht="15.75" hidden="1" customHeight="1" outlineLevel="1" x14ac:dyDescent="0.45">
      <c r="A12" s="15">
        <v>6</v>
      </c>
      <c r="B12" s="13" t="s">
        <v>19</v>
      </c>
      <c r="C12" s="16">
        <v>128000</v>
      </c>
      <c r="D12" s="9"/>
      <c r="E12" s="10"/>
      <c r="F12" s="11"/>
    </row>
    <row r="13" spans="1:8" ht="15.75" hidden="1" customHeight="1" outlineLevel="1" x14ac:dyDescent="0.45">
      <c r="A13" s="15">
        <v>7</v>
      </c>
      <c r="B13" s="13" t="s">
        <v>20</v>
      </c>
      <c r="C13" s="16">
        <v>44802</v>
      </c>
      <c r="D13" s="9"/>
      <c r="E13" s="10"/>
      <c r="F13" s="11"/>
    </row>
    <row r="14" spans="1:8" ht="15.75" hidden="1" customHeight="1" outlineLevel="1" x14ac:dyDescent="0.45">
      <c r="A14" s="15">
        <v>8</v>
      </c>
      <c r="B14" s="13" t="s">
        <v>21</v>
      </c>
      <c r="C14" s="16">
        <v>217404</v>
      </c>
      <c r="D14" s="9"/>
      <c r="E14" s="10"/>
      <c r="F14" s="11"/>
    </row>
    <row r="15" spans="1:8" ht="15.75" hidden="1" customHeight="1" outlineLevel="1" x14ac:dyDescent="0.45">
      <c r="A15" s="15">
        <v>9</v>
      </c>
      <c r="B15" s="13" t="s">
        <v>22</v>
      </c>
      <c r="C15" s="16">
        <v>112419</v>
      </c>
      <c r="D15" s="9"/>
      <c r="E15" s="10"/>
      <c r="F15" s="11"/>
    </row>
    <row r="16" spans="1:8" ht="15.75" hidden="1" customHeight="1" outlineLevel="1" x14ac:dyDescent="0.45">
      <c r="A16" s="15">
        <v>10</v>
      </c>
      <c r="B16" s="13" t="s">
        <v>23</v>
      </c>
      <c r="C16" s="16">
        <v>16925</v>
      </c>
      <c r="D16" s="9"/>
      <c r="E16" s="10"/>
      <c r="F16" s="11"/>
    </row>
    <row r="17" spans="1:6" ht="15.75" hidden="1" customHeight="1" outlineLevel="1" x14ac:dyDescent="0.45">
      <c r="A17" s="15">
        <v>11</v>
      </c>
      <c r="B17" s="13" t="s">
        <v>24</v>
      </c>
      <c r="C17" s="16">
        <v>58635</v>
      </c>
      <c r="D17" s="9"/>
      <c r="E17" s="10"/>
      <c r="F17" s="11"/>
    </row>
    <row r="18" spans="1:6" ht="15.75" hidden="1" customHeight="1" outlineLevel="1" x14ac:dyDescent="0.45">
      <c r="A18" s="15">
        <v>12</v>
      </c>
      <c r="B18" s="13" t="s">
        <v>25</v>
      </c>
      <c r="C18" s="16">
        <v>296177</v>
      </c>
      <c r="D18" s="9"/>
      <c r="E18" s="10"/>
      <c r="F18" s="11"/>
    </row>
    <row r="19" spans="1:6" ht="15.75" hidden="1" customHeight="1" outlineLevel="1" x14ac:dyDescent="0.45">
      <c r="A19" s="15">
        <v>13</v>
      </c>
      <c r="B19" s="13" t="s">
        <v>26</v>
      </c>
      <c r="C19" s="16">
        <v>71947</v>
      </c>
      <c r="D19" s="9"/>
      <c r="E19" s="10"/>
      <c r="F19" s="11"/>
    </row>
    <row r="20" spans="1:6" ht="15.75" hidden="1" customHeight="1" outlineLevel="1" x14ac:dyDescent="0.45">
      <c r="A20" s="15">
        <v>14</v>
      </c>
      <c r="B20" s="13" t="s">
        <v>27</v>
      </c>
      <c r="C20" s="16">
        <v>155010</v>
      </c>
      <c r="D20" s="9"/>
      <c r="E20" s="10"/>
      <c r="F20" s="11"/>
    </row>
    <row r="21" spans="1:6" ht="15.75" hidden="1" customHeight="1" outlineLevel="1" x14ac:dyDescent="0.45">
      <c r="A21" s="15">
        <v>15</v>
      </c>
      <c r="B21" s="13" t="s">
        <v>28</v>
      </c>
      <c r="C21" s="16">
        <v>211536</v>
      </c>
      <c r="D21" s="9"/>
      <c r="E21" s="10"/>
      <c r="F21" s="11"/>
    </row>
    <row r="22" spans="1:6" ht="15.75" hidden="1" customHeight="1" outlineLevel="1" x14ac:dyDescent="0.45">
      <c r="A22" s="15">
        <v>16</v>
      </c>
      <c r="B22" s="13" t="s">
        <v>29</v>
      </c>
      <c r="C22" s="16">
        <v>321261</v>
      </c>
      <c r="D22" s="9"/>
      <c r="E22" s="10"/>
      <c r="F22" s="11"/>
    </row>
    <row r="23" spans="1:6" ht="15.75" hidden="1" customHeight="1" outlineLevel="1" x14ac:dyDescent="0.45">
      <c r="A23" s="15">
        <v>17</v>
      </c>
      <c r="B23" s="13" t="s">
        <v>30</v>
      </c>
      <c r="C23" s="16">
        <v>118043</v>
      </c>
      <c r="D23" s="9"/>
      <c r="E23" s="10"/>
      <c r="F23" s="11"/>
    </row>
    <row r="24" spans="1:6" ht="15.75" hidden="1" customHeight="1" outlineLevel="1" x14ac:dyDescent="0.45">
      <c r="A24" s="15">
        <v>18</v>
      </c>
      <c r="B24" s="13" t="s">
        <v>31</v>
      </c>
      <c r="C24" s="16">
        <v>85655</v>
      </c>
      <c r="D24" s="9"/>
      <c r="E24" s="10"/>
      <c r="F24" s="11"/>
    </row>
    <row r="25" spans="1:6" ht="15.75" hidden="1" customHeight="1" outlineLevel="1" x14ac:dyDescent="0.45">
      <c r="A25" s="15">
        <v>19</v>
      </c>
      <c r="B25" s="13" t="s">
        <v>32</v>
      </c>
      <c r="C25" s="16">
        <v>179745</v>
      </c>
      <c r="D25" s="9"/>
      <c r="E25" s="10"/>
      <c r="F25" s="11"/>
    </row>
    <row r="26" spans="1:6" ht="15.75" hidden="1" customHeight="1" outlineLevel="1" x14ac:dyDescent="0.45">
      <c r="A26" s="15">
        <v>20</v>
      </c>
      <c r="B26" s="13" t="s">
        <v>33</v>
      </c>
      <c r="C26" s="16">
        <v>286836</v>
      </c>
      <c r="D26" s="9"/>
      <c r="E26" s="10"/>
      <c r="F26" s="11"/>
    </row>
    <row r="27" spans="1:6" ht="15.75" hidden="1" customHeight="1" outlineLevel="1" x14ac:dyDescent="0.45">
      <c r="A27" s="15">
        <v>21</v>
      </c>
      <c r="B27" s="13" t="s">
        <v>34</v>
      </c>
      <c r="C27" s="16">
        <v>62745</v>
      </c>
      <c r="D27" s="9"/>
      <c r="E27" s="10"/>
      <c r="F27" s="11"/>
    </row>
    <row r="28" spans="1:6" ht="15.75" hidden="1" customHeight="1" outlineLevel="1" x14ac:dyDescent="0.45">
      <c r="A28" s="15">
        <v>22</v>
      </c>
      <c r="B28" s="13" t="s">
        <v>35</v>
      </c>
      <c r="C28" s="16">
        <v>219440</v>
      </c>
      <c r="D28" s="9"/>
      <c r="E28" s="10"/>
      <c r="F28" s="11"/>
    </row>
    <row r="29" spans="1:6" ht="15.75" hidden="1" customHeight="1" outlineLevel="1" x14ac:dyDescent="0.45">
      <c r="A29" s="15">
        <v>23</v>
      </c>
      <c r="B29" s="13" t="s">
        <v>36</v>
      </c>
      <c r="C29" s="16">
        <v>35898</v>
      </c>
      <c r="D29" s="9"/>
      <c r="E29" s="10"/>
      <c r="F29" s="11"/>
    </row>
    <row r="30" spans="1:6" ht="15.6" hidden="1" customHeight="1" outlineLevel="1" x14ac:dyDescent="0.45">
      <c r="A30" s="15">
        <v>24</v>
      </c>
      <c r="B30" s="13" t="s">
        <v>37</v>
      </c>
      <c r="C30" s="16">
        <v>138764</v>
      </c>
      <c r="D30" s="9"/>
      <c r="E30" s="10"/>
      <c r="F30" s="11"/>
    </row>
    <row r="31" spans="1:6" ht="15.75" hidden="1" customHeight="1" outlineLevel="1" x14ac:dyDescent="0.45">
      <c r="A31" s="15">
        <v>25</v>
      </c>
      <c r="B31" s="13" t="s">
        <v>38</v>
      </c>
      <c r="C31" s="16">
        <v>121070</v>
      </c>
      <c r="D31" s="9"/>
      <c r="E31" s="10"/>
      <c r="F31" s="11"/>
    </row>
    <row r="32" spans="1:6" ht="15.75" hidden="1" customHeight="1" outlineLevel="1" x14ac:dyDescent="0.45">
      <c r="A32" s="15">
        <v>26</v>
      </c>
      <c r="B32" s="13" t="s">
        <v>39</v>
      </c>
      <c r="C32" s="16">
        <v>48181</v>
      </c>
      <c r="D32" s="9"/>
      <c r="E32" s="10"/>
      <c r="F32" s="11"/>
    </row>
    <row r="33" spans="1:8" ht="15.75" hidden="1" customHeight="1" outlineLevel="1" x14ac:dyDescent="0.45">
      <c r="A33" s="15">
        <v>27</v>
      </c>
      <c r="B33" s="13" t="s">
        <v>40</v>
      </c>
      <c r="C33" s="16">
        <v>127571</v>
      </c>
      <c r="D33" s="9"/>
      <c r="E33" s="10"/>
      <c r="F33" s="11"/>
    </row>
    <row r="34" spans="1:8" ht="15.75" hidden="1" customHeight="1" outlineLevel="1" x14ac:dyDescent="0.45">
      <c r="A34" s="15">
        <v>28</v>
      </c>
      <c r="B34" s="13" t="s">
        <v>41</v>
      </c>
      <c r="C34" s="16">
        <v>71806</v>
      </c>
      <c r="D34" s="9"/>
      <c r="E34" s="10"/>
      <c r="F34" s="11"/>
    </row>
    <row r="35" spans="1:8" ht="15.75" hidden="1" customHeight="1" outlineLevel="1" x14ac:dyDescent="0.45">
      <c r="A35" s="15">
        <v>29</v>
      </c>
      <c r="B35" s="13" t="s">
        <v>42</v>
      </c>
      <c r="C35" s="16">
        <v>204449</v>
      </c>
      <c r="D35" s="17"/>
      <c r="E35" s="18"/>
      <c r="F35" s="19"/>
    </row>
    <row r="36" spans="1:8" ht="30" customHeight="1" outlineLevel="1" x14ac:dyDescent="0.45">
      <c r="A36" s="15"/>
      <c r="B36" s="13" t="s">
        <v>43</v>
      </c>
      <c r="C36" s="20">
        <f>C38+C79</f>
        <v>7318647</v>
      </c>
      <c r="D36" s="21"/>
      <c r="E36" s="10"/>
      <c r="F36" s="20"/>
      <c r="G36" s="22"/>
      <c r="H36" s="23">
        <f>H38+H79</f>
        <v>29422.71741528</v>
      </c>
    </row>
    <row r="37" spans="1:8" ht="22.5" customHeight="1" x14ac:dyDescent="0.3">
      <c r="A37" s="24"/>
      <c r="B37" s="25" t="s">
        <v>44</v>
      </c>
      <c r="C37" s="16"/>
      <c r="D37" s="21"/>
      <c r="E37" s="10"/>
      <c r="F37" s="11"/>
      <c r="G37" s="22"/>
      <c r="H37" s="22"/>
    </row>
    <row r="38" spans="1:8" ht="21" x14ac:dyDescent="0.5">
      <c r="A38" s="12"/>
      <c r="B38" s="26" t="s">
        <v>45</v>
      </c>
      <c r="C38" s="27">
        <f>SUM(C39:C77)</f>
        <v>3462419</v>
      </c>
      <c r="D38" s="28"/>
      <c r="E38" s="29"/>
      <c r="F38" s="30">
        <f>SUM(F39:F77)</f>
        <v>11599.796133799999</v>
      </c>
      <c r="G38" s="30">
        <f>SUM(G39:G77)</f>
        <v>2319.9592267600001</v>
      </c>
      <c r="H38" s="30">
        <f>SUM(H39:H77)</f>
        <v>13919.755360559999</v>
      </c>
    </row>
    <row r="39" spans="1:8" ht="18.75" customHeight="1" x14ac:dyDescent="0.45">
      <c r="A39" s="31">
        <v>1</v>
      </c>
      <c r="B39" s="13" t="s">
        <v>46</v>
      </c>
      <c r="C39" s="16">
        <v>1925</v>
      </c>
      <c r="D39" s="32">
        <v>670.04</v>
      </c>
      <c r="E39" s="32">
        <f>0.5*C39/100000</f>
        <v>9.6249999999999999E-3</v>
      </c>
      <c r="F39" s="32">
        <f>D39*E39</f>
        <v>6.4491349999999992</v>
      </c>
      <c r="G39" s="32">
        <f>F39*0.2</f>
        <v>1.2898269999999998</v>
      </c>
      <c r="H39" s="32">
        <f>F39+G39</f>
        <v>7.738961999999999</v>
      </c>
    </row>
    <row r="40" spans="1:8" ht="21" customHeight="1" x14ac:dyDescent="0.45">
      <c r="A40" s="31">
        <v>2</v>
      </c>
      <c r="B40" s="13" t="s">
        <v>47</v>
      </c>
      <c r="C40" s="16">
        <v>2812</v>
      </c>
      <c r="D40" s="32">
        <v>670.04</v>
      </c>
      <c r="E40" s="32">
        <f t="shared" ref="E40:E77" si="0">0.5*C40/100000</f>
        <v>1.406E-2</v>
      </c>
      <c r="F40" s="32">
        <f t="shared" ref="F40:F77" si="1">D40*E40</f>
        <v>9.4207623999999992</v>
      </c>
      <c r="G40" s="32">
        <f t="shared" ref="G40:G77" si="2">F40*0.2</f>
        <v>1.88415248</v>
      </c>
      <c r="H40" s="32">
        <f t="shared" ref="H40:H77" si="3">F40+G40</f>
        <v>11.304914879999998</v>
      </c>
    </row>
    <row r="41" spans="1:8" ht="21.75" customHeight="1" x14ac:dyDescent="0.45">
      <c r="A41" s="31">
        <v>3</v>
      </c>
      <c r="B41" s="13" t="s">
        <v>48</v>
      </c>
      <c r="C41" s="16">
        <v>5622</v>
      </c>
      <c r="D41" s="32">
        <v>670.04</v>
      </c>
      <c r="E41" s="32">
        <f t="shared" si="0"/>
        <v>2.811E-2</v>
      </c>
      <c r="F41" s="32">
        <f t="shared" si="1"/>
        <v>18.834824399999999</v>
      </c>
      <c r="G41" s="32">
        <f t="shared" si="2"/>
        <v>3.7669648799999997</v>
      </c>
      <c r="H41" s="32">
        <f t="shared" si="3"/>
        <v>22.601789279999998</v>
      </c>
    </row>
    <row r="42" spans="1:8" ht="19.2" x14ac:dyDescent="0.45">
      <c r="A42" s="31">
        <v>4</v>
      </c>
      <c r="B42" s="13" t="s">
        <v>49</v>
      </c>
      <c r="C42" s="16">
        <v>20793</v>
      </c>
      <c r="D42" s="32">
        <v>670.04</v>
      </c>
      <c r="E42" s="32">
        <f t="shared" si="0"/>
        <v>0.103965</v>
      </c>
      <c r="F42" s="32">
        <f t="shared" si="1"/>
        <v>69.660708599999992</v>
      </c>
      <c r="G42" s="32">
        <f t="shared" si="2"/>
        <v>13.932141719999999</v>
      </c>
      <c r="H42" s="32">
        <f t="shared" si="3"/>
        <v>83.592850319999997</v>
      </c>
    </row>
    <row r="43" spans="1:8" ht="19.2" x14ac:dyDescent="0.45">
      <c r="A43" s="31">
        <v>5</v>
      </c>
      <c r="B43" s="13" t="s">
        <v>50</v>
      </c>
      <c r="C43" s="16">
        <v>20802</v>
      </c>
      <c r="D43" s="32">
        <v>670.04</v>
      </c>
      <c r="E43" s="32">
        <f t="shared" si="0"/>
        <v>0.10401000000000001</v>
      </c>
      <c r="F43" s="32">
        <f t="shared" si="1"/>
        <v>69.690860400000005</v>
      </c>
      <c r="G43" s="32">
        <f t="shared" si="2"/>
        <v>13.938172080000001</v>
      </c>
      <c r="H43" s="32">
        <f t="shared" si="3"/>
        <v>83.629032480000006</v>
      </c>
    </row>
    <row r="44" spans="1:8" ht="19.2" x14ac:dyDescent="0.45">
      <c r="A44" s="31">
        <v>6</v>
      </c>
      <c r="B44" s="13" t="s">
        <v>51</v>
      </c>
      <c r="C44" s="16">
        <v>21281</v>
      </c>
      <c r="D44" s="32">
        <v>670.04</v>
      </c>
      <c r="E44" s="32">
        <f t="shared" si="0"/>
        <v>0.106405</v>
      </c>
      <c r="F44" s="32">
        <f t="shared" si="1"/>
        <v>71.295606199999995</v>
      </c>
      <c r="G44" s="32">
        <f t="shared" si="2"/>
        <v>14.259121239999999</v>
      </c>
      <c r="H44" s="32">
        <f t="shared" si="3"/>
        <v>85.554727439999994</v>
      </c>
    </row>
    <row r="45" spans="1:8" ht="19.2" x14ac:dyDescent="0.45">
      <c r="A45" s="31">
        <v>7</v>
      </c>
      <c r="B45" s="13" t="s">
        <v>52</v>
      </c>
      <c r="C45" s="16">
        <v>22467</v>
      </c>
      <c r="D45" s="32">
        <v>670.04</v>
      </c>
      <c r="E45" s="32">
        <f t="shared" si="0"/>
        <v>0.112335</v>
      </c>
      <c r="F45" s="32">
        <f t="shared" si="1"/>
        <v>75.268943399999998</v>
      </c>
      <c r="G45" s="32">
        <f t="shared" si="2"/>
        <v>15.05378868</v>
      </c>
      <c r="H45" s="32">
        <f t="shared" si="3"/>
        <v>90.322732079999994</v>
      </c>
    </row>
    <row r="46" spans="1:8" ht="19.2" x14ac:dyDescent="0.45">
      <c r="A46" s="31">
        <v>8</v>
      </c>
      <c r="B46" s="13" t="s">
        <v>53</v>
      </c>
      <c r="C46" s="16">
        <v>23085</v>
      </c>
      <c r="D46" s="32">
        <v>670.04</v>
      </c>
      <c r="E46" s="32">
        <f t="shared" si="0"/>
        <v>0.115425</v>
      </c>
      <c r="F46" s="32">
        <f t="shared" si="1"/>
        <v>77.339366999999996</v>
      </c>
      <c r="G46" s="32">
        <f t="shared" si="2"/>
        <v>15.4678734</v>
      </c>
      <c r="H46" s="32">
        <f t="shared" si="3"/>
        <v>92.807240399999998</v>
      </c>
    </row>
    <row r="47" spans="1:8" ht="19.2" x14ac:dyDescent="0.45">
      <c r="A47" s="31">
        <v>9</v>
      </c>
      <c r="B47" s="13" t="s">
        <v>54</v>
      </c>
      <c r="C47" s="16">
        <v>23542</v>
      </c>
      <c r="D47" s="32">
        <v>670.04</v>
      </c>
      <c r="E47" s="32">
        <f t="shared" si="0"/>
        <v>0.11771</v>
      </c>
      <c r="F47" s="32">
        <f t="shared" si="1"/>
        <v>78.870408399999988</v>
      </c>
      <c r="G47" s="32">
        <f t="shared" si="2"/>
        <v>15.774081679999998</v>
      </c>
      <c r="H47" s="32">
        <f t="shared" si="3"/>
        <v>94.644490079999983</v>
      </c>
    </row>
    <row r="48" spans="1:8" ht="19.2" x14ac:dyDescent="0.45">
      <c r="A48" s="31">
        <v>10</v>
      </c>
      <c r="B48" s="13" t="s">
        <v>55</v>
      </c>
      <c r="C48" s="16">
        <v>25115</v>
      </c>
      <c r="D48" s="32">
        <v>670.04</v>
      </c>
      <c r="E48" s="32">
        <f t="shared" si="0"/>
        <v>0.12557499999999999</v>
      </c>
      <c r="F48" s="32">
        <f t="shared" si="1"/>
        <v>84.140272999999993</v>
      </c>
      <c r="G48" s="32">
        <f t="shared" si="2"/>
        <v>16.828054599999998</v>
      </c>
      <c r="H48" s="32">
        <f t="shared" si="3"/>
        <v>100.96832759999999</v>
      </c>
    </row>
    <row r="49" spans="1:8" ht="19.2" x14ac:dyDescent="0.45">
      <c r="A49" s="31">
        <v>11</v>
      </c>
      <c r="B49" s="13" t="s">
        <v>56</v>
      </c>
      <c r="C49" s="16">
        <v>25266</v>
      </c>
      <c r="D49" s="32">
        <v>670.04</v>
      </c>
      <c r="E49" s="32">
        <f t="shared" si="0"/>
        <v>0.12633</v>
      </c>
      <c r="F49" s="32">
        <f t="shared" si="1"/>
        <v>84.646153200000001</v>
      </c>
      <c r="G49" s="32">
        <f t="shared" si="2"/>
        <v>16.92923064</v>
      </c>
      <c r="H49" s="32">
        <f t="shared" si="3"/>
        <v>101.57538384</v>
      </c>
    </row>
    <row r="50" spans="1:8" ht="19.2" x14ac:dyDescent="0.45">
      <c r="A50" s="31">
        <v>12</v>
      </c>
      <c r="B50" s="13" t="s">
        <v>57</v>
      </c>
      <c r="C50" s="16">
        <v>25441</v>
      </c>
      <c r="D50" s="32">
        <v>670.04</v>
      </c>
      <c r="E50" s="32">
        <f t="shared" si="0"/>
        <v>0.12720500000000001</v>
      </c>
      <c r="F50" s="32">
        <f t="shared" si="1"/>
        <v>85.232438200000004</v>
      </c>
      <c r="G50" s="32">
        <f t="shared" si="2"/>
        <v>17.046487640000002</v>
      </c>
      <c r="H50" s="32">
        <f t="shared" si="3"/>
        <v>102.27892584</v>
      </c>
    </row>
    <row r="51" spans="1:8" ht="19.2" x14ac:dyDescent="0.45">
      <c r="A51" s="31">
        <v>13</v>
      </c>
      <c r="B51" s="13" t="s">
        <v>58</v>
      </c>
      <c r="C51" s="16">
        <v>25780</v>
      </c>
      <c r="D51" s="32">
        <v>670.04</v>
      </c>
      <c r="E51" s="32">
        <f t="shared" si="0"/>
        <v>0.12889999999999999</v>
      </c>
      <c r="F51" s="32">
        <f t="shared" si="1"/>
        <v>86.368155999999985</v>
      </c>
      <c r="G51" s="32">
        <f t="shared" si="2"/>
        <v>17.273631199999997</v>
      </c>
      <c r="H51" s="32">
        <f t="shared" si="3"/>
        <v>103.64178719999998</v>
      </c>
    </row>
    <row r="52" spans="1:8" ht="19.2" x14ac:dyDescent="0.45">
      <c r="A52" s="31">
        <v>14</v>
      </c>
      <c r="B52" s="13" t="s">
        <v>59</v>
      </c>
      <c r="C52" s="16">
        <v>26660</v>
      </c>
      <c r="D52" s="32">
        <v>670.04</v>
      </c>
      <c r="E52" s="32">
        <f t="shared" si="0"/>
        <v>0.1333</v>
      </c>
      <c r="F52" s="32">
        <f t="shared" si="1"/>
        <v>89.316332000000003</v>
      </c>
      <c r="G52" s="32">
        <f t="shared" si="2"/>
        <v>17.863266400000001</v>
      </c>
      <c r="H52" s="32">
        <f t="shared" si="3"/>
        <v>107.1795984</v>
      </c>
    </row>
    <row r="53" spans="1:8" ht="19.2" x14ac:dyDescent="0.45">
      <c r="A53" s="31">
        <v>15</v>
      </c>
      <c r="B53" s="13" t="s">
        <v>60</v>
      </c>
      <c r="C53" s="16">
        <v>35563</v>
      </c>
      <c r="D53" s="32">
        <v>670.04</v>
      </c>
      <c r="E53" s="32">
        <f t="shared" si="0"/>
        <v>0.177815</v>
      </c>
      <c r="F53" s="32">
        <f t="shared" si="1"/>
        <v>119.1431626</v>
      </c>
      <c r="G53" s="32">
        <f t="shared" si="2"/>
        <v>23.828632519999999</v>
      </c>
      <c r="H53" s="32">
        <f t="shared" si="3"/>
        <v>142.97179512</v>
      </c>
    </row>
    <row r="54" spans="1:8" ht="19.2" x14ac:dyDescent="0.45">
      <c r="A54" s="31">
        <v>16</v>
      </c>
      <c r="B54" s="13" t="s">
        <v>61</v>
      </c>
      <c r="C54" s="16">
        <v>36910</v>
      </c>
      <c r="D54" s="32">
        <v>670.04</v>
      </c>
      <c r="E54" s="32">
        <f t="shared" si="0"/>
        <v>0.18454999999999999</v>
      </c>
      <c r="F54" s="32">
        <f t="shared" si="1"/>
        <v>123.65588199999999</v>
      </c>
      <c r="G54" s="32">
        <f t="shared" si="2"/>
        <v>24.731176399999999</v>
      </c>
      <c r="H54" s="32">
        <f t="shared" si="3"/>
        <v>148.3870584</v>
      </c>
    </row>
    <row r="55" spans="1:8" ht="19.2" x14ac:dyDescent="0.45">
      <c r="A55" s="31">
        <v>17</v>
      </c>
      <c r="B55" s="13" t="s">
        <v>62</v>
      </c>
      <c r="C55" s="16">
        <v>40433</v>
      </c>
      <c r="D55" s="32">
        <v>670.04</v>
      </c>
      <c r="E55" s="32">
        <f t="shared" si="0"/>
        <v>0.20216500000000001</v>
      </c>
      <c r="F55" s="32">
        <f t="shared" si="1"/>
        <v>135.45863660000001</v>
      </c>
      <c r="G55" s="32">
        <f t="shared" si="2"/>
        <v>27.091727320000004</v>
      </c>
      <c r="H55" s="32">
        <f t="shared" si="3"/>
        <v>162.55036392</v>
      </c>
    </row>
    <row r="56" spans="1:8" ht="19.2" x14ac:dyDescent="0.45">
      <c r="A56" s="31">
        <v>18</v>
      </c>
      <c r="B56" s="13" t="s">
        <v>63</v>
      </c>
      <c r="C56" s="16">
        <v>43128</v>
      </c>
      <c r="D56" s="32">
        <v>670.04</v>
      </c>
      <c r="E56" s="32">
        <f t="shared" si="0"/>
        <v>0.21564</v>
      </c>
      <c r="F56" s="32">
        <f t="shared" si="1"/>
        <v>144.48742559999999</v>
      </c>
      <c r="G56" s="32">
        <f t="shared" si="2"/>
        <v>28.897485119999999</v>
      </c>
      <c r="H56" s="32">
        <f t="shared" si="3"/>
        <v>173.38491071999999</v>
      </c>
    </row>
    <row r="57" spans="1:8" ht="19.2" x14ac:dyDescent="0.45">
      <c r="A57" s="31">
        <v>19</v>
      </c>
      <c r="B57" s="13" t="s">
        <v>64</v>
      </c>
      <c r="C57" s="16">
        <v>53867</v>
      </c>
      <c r="D57" s="32">
        <v>670.04</v>
      </c>
      <c r="E57" s="32">
        <f t="shared" si="0"/>
        <v>0.26933499999999999</v>
      </c>
      <c r="F57" s="32">
        <f t="shared" si="1"/>
        <v>180.46522339999999</v>
      </c>
      <c r="G57" s="32">
        <f t="shared" si="2"/>
        <v>36.093044679999998</v>
      </c>
      <c r="H57" s="32">
        <f t="shared" si="3"/>
        <v>216.55826807999998</v>
      </c>
    </row>
    <row r="58" spans="1:8" ht="19.2" x14ac:dyDescent="0.45">
      <c r="A58" s="31">
        <v>20</v>
      </c>
      <c r="B58" s="13" t="s">
        <v>65</v>
      </c>
      <c r="C58" s="16">
        <v>57076</v>
      </c>
      <c r="D58" s="32">
        <v>670.04</v>
      </c>
      <c r="E58" s="32">
        <f t="shared" si="0"/>
        <v>0.28538000000000002</v>
      </c>
      <c r="F58" s="32">
        <f t="shared" si="1"/>
        <v>191.21601520000002</v>
      </c>
      <c r="G58" s="32">
        <f t="shared" si="2"/>
        <v>38.243203040000004</v>
      </c>
      <c r="H58" s="32">
        <f t="shared" si="3"/>
        <v>229.45921824000001</v>
      </c>
    </row>
    <row r="59" spans="1:8" ht="19.2" x14ac:dyDescent="0.45">
      <c r="A59" s="31">
        <v>21</v>
      </c>
      <c r="B59" s="13" t="s">
        <v>66</v>
      </c>
      <c r="C59" s="16">
        <v>59798</v>
      </c>
      <c r="D59" s="32">
        <v>670.04</v>
      </c>
      <c r="E59" s="32">
        <f t="shared" si="0"/>
        <v>0.29898999999999998</v>
      </c>
      <c r="F59" s="32">
        <f t="shared" si="1"/>
        <v>200.33525959999997</v>
      </c>
      <c r="G59" s="32">
        <f t="shared" si="2"/>
        <v>40.067051919999997</v>
      </c>
      <c r="H59" s="32">
        <f t="shared" si="3"/>
        <v>240.40231151999996</v>
      </c>
    </row>
    <row r="60" spans="1:8" ht="19.2" x14ac:dyDescent="0.45">
      <c r="A60" s="31">
        <v>22</v>
      </c>
      <c r="B60" s="13" t="s">
        <v>67</v>
      </c>
      <c r="C60" s="16">
        <v>66842</v>
      </c>
      <c r="D60" s="32">
        <v>670.04</v>
      </c>
      <c r="E60" s="32">
        <f t="shared" si="0"/>
        <v>0.33421000000000001</v>
      </c>
      <c r="F60" s="32">
        <f t="shared" si="1"/>
        <v>223.9340684</v>
      </c>
      <c r="G60" s="32">
        <f t="shared" si="2"/>
        <v>44.786813680000002</v>
      </c>
      <c r="H60" s="32">
        <f t="shared" si="3"/>
        <v>268.72088208000002</v>
      </c>
    </row>
    <row r="61" spans="1:8" ht="19.2" x14ac:dyDescent="0.45">
      <c r="A61" s="31">
        <v>23</v>
      </c>
      <c r="B61" s="13" t="s">
        <v>68</v>
      </c>
      <c r="C61" s="16">
        <v>72023</v>
      </c>
      <c r="D61" s="32">
        <v>670.04</v>
      </c>
      <c r="E61" s="32">
        <f t="shared" si="0"/>
        <v>0.36011500000000002</v>
      </c>
      <c r="F61" s="32">
        <f t="shared" si="1"/>
        <v>241.29145460000001</v>
      </c>
      <c r="G61" s="32">
        <f t="shared" si="2"/>
        <v>48.258290920000007</v>
      </c>
      <c r="H61" s="32">
        <f t="shared" si="3"/>
        <v>289.54974551999999</v>
      </c>
    </row>
    <row r="62" spans="1:8" ht="19.2" x14ac:dyDescent="0.45">
      <c r="A62" s="31">
        <v>24</v>
      </c>
      <c r="B62" s="13" t="s">
        <v>69</v>
      </c>
      <c r="C62" s="16">
        <v>75179</v>
      </c>
      <c r="D62" s="32">
        <v>670.04</v>
      </c>
      <c r="E62" s="32">
        <f t="shared" si="0"/>
        <v>0.37589499999999998</v>
      </c>
      <c r="F62" s="32">
        <f t="shared" si="1"/>
        <v>251.86468579999996</v>
      </c>
      <c r="G62" s="32">
        <f t="shared" si="2"/>
        <v>50.372937159999992</v>
      </c>
      <c r="H62" s="32">
        <f t="shared" si="3"/>
        <v>302.23762295999995</v>
      </c>
    </row>
    <row r="63" spans="1:8" ht="19.2" x14ac:dyDescent="0.45">
      <c r="A63" s="31">
        <v>25</v>
      </c>
      <c r="B63" s="13" t="s">
        <v>70</v>
      </c>
      <c r="C63" s="16">
        <v>86020</v>
      </c>
      <c r="D63" s="32">
        <v>670.04</v>
      </c>
      <c r="E63" s="32">
        <f t="shared" si="0"/>
        <v>0.43009999999999998</v>
      </c>
      <c r="F63" s="32">
        <f t="shared" si="1"/>
        <v>288.18420399999997</v>
      </c>
      <c r="G63" s="32">
        <f t="shared" si="2"/>
        <v>57.636840799999995</v>
      </c>
      <c r="H63" s="32">
        <f t="shared" si="3"/>
        <v>345.82104479999998</v>
      </c>
    </row>
    <row r="64" spans="1:8" ht="19.2" x14ac:dyDescent="0.45">
      <c r="A64" s="31">
        <v>26</v>
      </c>
      <c r="B64" s="13" t="s">
        <v>71</v>
      </c>
      <c r="C64" s="16">
        <v>96627</v>
      </c>
      <c r="D64" s="32">
        <v>670.04</v>
      </c>
      <c r="E64" s="32">
        <f t="shared" si="0"/>
        <v>0.48313499999999998</v>
      </c>
      <c r="F64" s="32">
        <f t="shared" si="1"/>
        <v>323.71977539999995</v>
      </c>
      <c r="G64" s="32">
        <f t="shared" si="2"/>
        <v>64.743955079999992</v>
      </c>
      <c r="H64" s="32">
        <f t="shared" si="3"/>
        <v>388.46373047999992</v>
      </c>
    </row>
    <row r="65" spans="1:8" ht="19.2" x14ac:dyDescent="0.45">
      <c r="A65" s="31">
        <v>27</v>
      </c>
      <c r="B65" s="13" t="s">
        <v>72</v>
      </c>
      <c r="C65" s="16">
        <v>100567</v>
      </c>
      <c r="D65" s="32">
        <v>670.04</v>
      </c>
      <c r="E65" s="32">
        <f t="shared" si="0"/>
        <v>0.50283500000000003</v>
      </c>
      <c r="F65" s="32">
        <f t="shared" si="1"/>
        <v>336.91956340000002</v>
      </c>
      <c r="G65" s="32">
        <f t="shared" si="2"/>
        <v>67.383912680000009</v>
      </c>
      <c r="H65" s="32">
        <f t="shared" si="3"/>
        <v>404.30347608</v>
      </c>
    </row>
    <row r="66" spans="1:8" ht="19.2" x14ac:dyDescent="0.45">
      <c r="A66" s="31">
        <v>28</v>
      </c>
      <c r="B66" s="13" t="s">
        <v>73</v>
      </c>
      <c r="C66" s="16">
        <v>104120</v>
      </c>
      <c r="D66" s="32">
        <v>670.04</v>
      </c>
      <c r="E66" s="32">
        <f t="shared" si="0"/>
        <v>0.52059999999999995</v>
      </c>
      <c r="F66" s="32">
        <f t="shared" si="1"/>
        <v>348.82282399999997</v>
      </c>
      <c r="G66" s="32">
        <f t="shared" si="2"/>
        <v>69.764564800000002</v>
      </c>
      <c r="H66" s="32">
        <f t="shared" si="3"/>
        <v>418.58738879999999</v>
      </c>
    </row>
    <row r="67" spans="1:8" ht="19.2" x14ac:dyDescent="0.45">
      <c r="A67" s="31">
        <v>29</v>
      </c>
      <c r="B67" s="13" t="s">
        <v>74</v>
      </c>
      <c r="C67" s="16">
        <v>108427</v>
      </c>
      <c r="D67" s="32">
        <v>670.04</v>
      </c>
      <c r="E67" s="32">
        <f t="shared" si="0"/>
        <v>0.54213500000000003</v>
      </c>
      <c r="F67" s="32">
        <f t="shared" si="1"/>
        <v>363.25213539999999</v>
      </c>
      <c r="G67" s="32">
        <f t="shared" si="2"/>
        <v>72.65042708</v>
      </c>
      <c r="H67" s="32">
        <f t="shared" si="3"/>
        <v>435.90256247999997</v>
      </c>
    </row>
    <row r="68" spans="1:8" ht="19.2" x14ac:dyDescent="0.45">
      <c r="A68" s="31">
        <v>30</v>
      </c>
      <c r="B68" s="13" t="s">
        <v>75</v>
      </c>
      <c r="C68" s="16">
        <v>120165</v>
      </c>
      <c r="D68" s="32">
        <v>670.04</v>
      </c>
      <c r="E68" s="32">
        <f t="shared" si="0"/>
        <v>0.60082500000000005</v>
      </c>
      <c r="F68" s="32">
        <f t="shared" si="1"/>
        <v>402.57678300000003</v>
      </c>
      <c r="G68" s="32">
        <f t="shared" si="2"/>
        <v>80.515356600000018</v>
      </c>
      <c r="H68" s="32">
        <f t="shared" si="3"/>
        <v>483.09213960000005</v>
      </c>
    </row>
    <row r="69" spans="1:8" ht="19.2" x14ac:dyDescent="0.45">
      <c r="A69" s="31">
        <v>31</v>
      </c>
      <c r="B69" s="13" t="s">
        <v>76</v>
      </c>
      <c r="C69" s="16">
        <v>126586</v>
      </c>
      <c r="D69" s="32">
        <v>670.04</v>
      </c>
      <c r="E69" s="32">
        <f t="shared" si="0"/>
        <v>0.63292999999999999</v>
      </c>
      <c r="F69" s="32">
        <f t="shared" si="1"/>
        <v>424.08841719999998</v>
      </c>
      <c r="G69" s="32">
        <f t="shared" si="2"/>
        <v>84.817683439999996</v>
      </c>
      <c r="H69" s="32">
        <f t="shared" si="3"/>
        <v>508.90610063999998</v>
      </c>
    </row>
    <row r="70" spans="1:8" ht="19.2" x14ac:dyDescent="0.45">
      <c r="A70" s="31">
        <v>32</v>
      </c>
      <c r="B70" s="13" t="s">
        <v>77</v>
      </c>
      <c r="C70" s="16">
        <v>143578</v>
      </c>
      <c r="D70" s="32">
        <v>670.04</v>
      </c>
      <c r="E70" s="32">
        <f t="shared" si="0"/>
        <v>0.71789000000000003</v>
      </c>
      <c r="F70" s="32">
        <f t="shared" si="1"/>
        <v>481.01501559999997</v>
      </c>
      <c r="G70" s="32">
        <f t="shared" si="2"/>
        <v>96.203003120000005</v>
      </c>
      <c r="H70" s="32">
        <f t="shared" si="3"/>
        <v>577.21801871999992</v>
      </c>
    </row>
    <row r="71" spans="1:8" ht="19.2" x14ac:dyDescent="0.45">
      <c r="A71" s="31">
        <v>33</v>
      </c>
      <c r="B71" s="13" t="s">
        <v>78</v>
      </c>
      <c r="C71" s="16">
        <v>158479</v>
      </c>
      <c r="D71" s="32">
        <v>670.04</v>
      </c>
      <c r="E71" s="32">
        <f t="shared" si="0"/>
        <v>0.79239499999999996</v>
      </c>
      <c r="F71" s="32">
        <f t="shared" si="1"/>
        <v>530.93634579999991</v>
      </c>
      <c r="G71" s="32">
        <f t="shared" si="2"/>
        <v>106.18726915999999</v>
      </c>
      <c r="H71" s="32">
        <f t="shared" si="3"/>
        <v>637.12361495999994</v>
      </c>
    </row>
    <row r="72" spans="1:8" ht="19.2" x14ac:dyDescent="0.45">
      <c r="A72" s="31">
        <v>34</v>
      </c>
      <c r="B72" s="13" t="s">
        <v>79</v>
      </c>
      <c r="C72" s="16">
        <v>158581</v>
      </c>
      <c r="D72" s="32">
        <v>670.04</v>
      </c>
      <c r="E72" s="32">
        <f t="shared" si="0"/>
        <v>0.79290499999999997</v>
      </c>
      <c r="F72" s="32">
        <f t="shared" si="1"/>
        <v>531.2780661999999</v>
      </c>
      <c r="G72" s="32">
        <f t="shared" si="2"/>
        <v>106.25561323999999</v>
      </c>
      <c r="H72" s="32">
        <f t="shared" si="3"/>
        <v>637.5336794399999</v>
      </c>
    </row>
    <row r="73" spans="1:8" ht="19.2" x14ac:dyDescent="0.45">
      <c r="A73" s="31">
        <v>35</v>
      </c>
      <c r="B73" s="13" t="s">
        <v>80</v>
      </c>
      <c r="C73" s="16">
        <v>221129</v>
      </c>
      <c r="D73" s="32">
        <v>670.04</v>
      </c>
      <c r="E73" s="32">
        <f t="shared" si="0"/>
        <v>1.105645</v>
      </c>
      <c r="F73" s="32">
        <f t="shared" si="1"/>
        <v>740.82637579999994</v>
      </c>
      <c r="G73" s="32">
        <f t="shared" si="2"/>
        <v>148.16527515999999</v>
      </c>
      <c r="H73" s="32">
        <f t="shared" si="3"/>
        <v>888.9916509599999</v>
      </c>
    </row>
    <row r="74" spans="1:8" ht="19.2" x14ac:dyDescent="0.45">
      <c r="A74" s="31">
        <v>36</v>
      </c>
      <c r="B74" s="13" t="s">
        <v>81</v>
      </c>
      <c r="C74" s="16">
        <v>225727</v>
      </c>
      <c r="D74" s="32">
        <v>670.04</v>
      </c>
      <c r="E74" s="32">
        <f t="shared" si="0"/>
        <v>1.1286350000000001</v>
      </c>
      <c r="F74" s="32">
        <f t="shared" si="1"/>
        <v>756.23059539999997</v>
      </c>
      <c r="G74" s="32">
        <f t="shared" si="2"/>
        <v>151.24611908</v>
      </c>
      <c r="H74" s="32">
        <f t="shared" si="3"/>
        <v>907.47671447999994</v>
      </c>
    </row>
    <row r="75" spans="1:8" ht="19.2" x14ac:dyDescent="0.45">
      <c r="A75" s="31">
        <v>37</v>
      </c>
      <c r="B75" s="13" t="s">
        <v>82</v>
      </c>
      <c r="C75" s="16">
        <v>239967</v>
      </c>
      <c r="D75" s="32">
        <v>670.04</v>
      </c>
      <c r="E75" s="32">
        <f t="shared" si="0"/>
        <v>1.199835</v>
      </c>
      <c r="F75" s="32">
        <f t="shared" si="1"/>
        <v>803.93744339999989</v>
      </c>
      <c r="G75" s="32">
        <f t="shared" si="2"/>
        <v>160.78748868</v>
      </c>
      <c r="H75" s="32">
        <f t="shared" si="3"/>
        <v>964.72493207999992</v>
      </c>
    </row>
    <row r="76" spans="1:8" ht="19.2" x14ac:dyDescent="0.45">
      <c r="A76" s="31">
        <v>38</v>
      </c>
      <c r="B76" s="13" t="s">
        <v>83</v>
      </c>
      <c r="C76" s="16">
        <v>320523</v>
      </c>
      <c r="D76" s="32">
        <v>670.04</v>
      </c>
      <c r="E76" s="32">
        <f t="shared" si="0"/>
        <v>1.6026149999999999</v>
      </c>
      <c r="F76" s="32">
        <f t="shared" si="1"/>
        <v>1073.8161545999999</v>
      </c>
      <c r="G76" s="32">
        <f t="shared" si="2"/>
        <v>214.76323091999998</v>
      </c>
      <c r="H76" s="32">
        <f t="shared" si="3"/>
        <v>1288.57938552</v>
      </c>
    </row>
    <row r="77" spans="1:8" ht="19.2" x14ac:dyDescent="0.45">
      <c r="A77" s="31">
        <v>39</v>
      </c>
      <c r="B77" s="13" t="s">
        <v>84</v>
      </c>
      <c r="C77" s="16">
        <v>440513</v>
      </c>
      <c r="D77" s="32">
        <v>670.04</v>
      </c>
      <c r="E77" s="32">
        <f t="shared" si="0"/>
        <v>2.2025649999999999</v>
      </c>
      <c r="F77" s="32">
        <f t="shared" si="1"/>
        <v>1475.8066525999998</v>
      </c>
      <c r="G77" s="32">
        <f t="shared" si="2"/>
        <v>295.16133051999998</v>
      </c>
      <c r="H77" s="32">
        <f t="shared" si="3"/>
        <v>1770.9679831199996</v>
      </c>
    </row>
    <row r="78" spans="1:8" x14ac:dyDescent="0.3">
      <c r="A78" s="24"/>
      <c r="B78" s="25" t="s">
        <v>12</v>
      </c>
      <c r="C78" s="16"/>
      <c r="E78" s="34"/>
      <c r="F78" s="11"/>
    </row>
    <row r="79" spans="1:8" ht="21" x14ac:dyDescent="0.5">
      <c r="A79" s="35"/>
      <c r="B79" s="36" t="s">
        <v>13</v>
      </c>
      <c r="C79" s="37">
        <f>C80+C96+C108+C129+C148+C161+C174+C192+C213+C230+C244+C262+C284+C292+C313+C325+C333+C342+C348+C356+C89+C114+C138+C153+C165+C180+C202+C251+C305</f>
        <v>3856228</v>
      </c>
      <c r="D79" s="29"/>
      <c r="E79" s="38"/>
      <c r="F79" s="37"/>
      <c r="G79" s="39"/>
      <c r="H79" s="40">
        <f>H80+H96+H108+H129+H148+H161+H174+H192+H213+H230+H244+H262+H284+H292+H313+H325+H333+H342+H348+H356+H89+H114+H138+H153+H165+H180+H202+H251+H305</f>
        <v>15502.962054719999</v>
      </c>
    </row>
    <row r="80" spans="1:8" ht="21" x14ac:dyDescent="0.5">
      <c r="A80" s="41">
        <v>1</v>
      </c>
      <c r="B80" s="42" t="s">
        <v>14</v>
      </c>
      <c r="C80" s="43">
        <f>SUM(C81:C88)</f>
        <v>43636</v>
      </c>
      <c r="D80" s="30">
        <v>670.04</v>
      </c>
      <c r="E80" s="32">
        <f t="shared" ref="E80:E143" si="4">0.5*C80/100000</f>
        <v>0.21818000000000001</v>
      </c>
      <c r="F80" s="30">
        <f t="shared" ref="F80:F143" si="5">D80*E80</f>
        <v>146.18932720000001</v>
      </c>
      <c r="G80" s="30">
        <f t="shared" ref="G80:G143" si="6">F80*0.2</f>
        <v>29.237865440000004</v>
      </c>
      <c r="H80" s="30">
        <f t="shared" ref="H80:H143" si="7">F80+G80</f>
        <v>175.42719264000002</v>
      </c>
    </row>
    <row r="81" spans="1:8" ht="19.2" hidden="1" outlineLevel="1" x14ac:dyDescent="0.45">
      <c r="A81" s="44" t="s">
        <v>85</v>
      </c>
      <c r="B81" s="45" t="s">
        <v>86</v>
      </c>
      <c r="C81" s="16">
        <v>2968</v>
      </c>
      <c r="D81" s="32">
        <v>670.04</v>
      </c>
      <c r="E81" s="32">
        <f t="shared" si="4"/>
        <v>1.4840000000000001E-2</v>
      </c>
      <c r="F81" s="32">
        <f t="shared" si="5"/>
        <v>9.9433936000000003</v>
      </c>
      <c r="G81" s="32">
        <f t="shared" si="6"/>
        <v>1.9886787200000002</v>
      </c>
      <c r="H81" s="32">
        <f t="shared" si="7"/>
        <v>11.93207232</v>
      </c>
    </row>
    <row r="82" spans="1:8" ht="19.2" hidden="1" outlineLevel="1" x14ac:dyDescent="0.45">
      <c r="A82" s="44" t="s">
        <v>87</v>
      </c>
      <c r="B82" s="45" t="s">
        <v>88</v>
      </c>
      <c r="C82" s="16">
        <v>21571</v>
      </c>
      <c r="D82" s="32">
        <v>670.04</v>
      </c>
      <c r="E82" s="32">
        <f t="shared" si="4"/>
        <v>0.10785500000000001</v>
      </c>
      <c r="F82" s="32">
        <f t="shared" si="5"/>
        <v>72.267164199999996</v>
      </c>
      <c r="G82" s="32">
        <f t="shared" si="6"/>
        <v>14.45343284</v>
      </c>
      <c r="H82" s="32">
        <f t="shared" si="7"/>
        <v>86.720597040000001</v>
      </c>
    </row>
    <row r="83" spans="1:8" ht="19.2" hidden="1" outlineLevel="1" x14ac:dyDescent="0.45">
      <c r="A83" s="44" t="s">
        <v>89</v>
      </c>
      <c r="B83" s="46" t="s">
        <v>90</v>
      </c>
      <c r="C83" s="16">
        <v>2618</v>
      </c>
      <c r="D83" s="32">
        <v>670.04</v>
      </c>
      <c r="E83" s="32">
        <f t="shared" si="4"/>
        <v>1.3089999999999999E-2</v>
      </c>
      <c r="F83" s="32">
        <f t="shared" si="5"/>
        <v>8.7708235999999982</v>
      </c>
      <c r="G83" s="32">
        <f t="shared" si="6"/>
        <v>1.7541647199999997</v>
      </c>
      <c r="H83" s="32">
        <f t="shared" si="7"/>
        <v>10.524988319999999</v>
      </c>
    </row>
    <row r="84" spans="1:8" ht="19.2" hidden="1" outlineLevel="1" x14ac:dyDescent="0.45">
      <c r="A84" s="44" t="s">
        <v>91</v>
      </c>
      <c r="B84" s="46" t="s">
        <v>92</v>
      </c>
      <c r="C84" s="16">
        <v>2935</v>
      </c>
      <c r="D84" s="32">
        <v>670.04</v>
      </c>
      <c r="E84" s="32">
        <f t="shared" si="4"/>
        <v>1.4675000000000001E-2</v>
      </c>
      <c r="F84" s="32">
        <f t="shared" si="5"/>
        <v>9.8328369999999996</v>
      </c>
      <c r="G84" s="32">
        <f t="shared" si="6"/>
        <v>1.9665674</v>
      </c>
      <c r="H84" s="32">
        <f t="shared" si="7"/>
        <v>11.7994044</v>
      </c>
    </row>
    <row r="85" spans="1:8" ht="19.2" hidden="1" outlineLevel="1" x14ac:dyDescent="0.45">
      <c r="A85" s="44" t="s">
        <v>93</v>
      </c>
      <c r="B85" s="46" t="s">
        <v>94</v>
      </c>
      <c r="C85" s="16">
        <v>2984</v>
      </c>
      <c r="D85" s="32">
        <v>670.04</v>
      </c>
      <c r="E85" s="32">
        <f t="shared" si="4"/>
        <v>1.4919999999999999E-2</v>
      </c>
      <c r="F85" s="32">
        <f t="shared" si="5"/>
        <v>9.9969967999999998</v>
      </c>
      <c r="G85" s="32">
        <f t="shared" si="6"/>
        <v>1.99939936</v>
      </c>
      <c r="H85" s="32">
        <f t="shared" si="7"/>
        <v>11.99639616</v>
      </c>
    </row>
    <row r="86" spans="1:8" ht="19.2" hidden="1" outlineLevel="1" x14ac:dyDescent="0.45">
      <c r="A86" s="44" t="s">
        <v>95</v>
      </c>
      <c r="B86" s="46" t="s">
        <v>96</v>
      </c>
      <c r="C86" s="16">
        <v>3108</v>
      </c>
      <c r="D86" s="32">
        <v>670.04</v>
      </c>
      <c r="E86" s="32">
        <f t="shared" si="4"/>
        <v>1.554E-2</v>
      </c>
      <c r="F86" s="32">
        <f t="shared" si="5"/>
        <v>10.4124216</v>
      </c>
      <c r="G86" s="32">
        <f t="shared" si="6"/>
        <v>2.0824843200000003</v>
      </c>
      <c r="H86" s="32">
        <f t="shared" si="7"/>
        <v>12.494905920000001</v>
      </c>
    </row>
    <row r="87" spans="1:8" ht="19.2" hidden="1" outlineLevel="1" x14ac:dyDescent="0.45">
      <c r="A87" s="44" t="s">
        <v>97</v>
      </c>
      <c r="B87" s="46" t="s">
        <v>98</v>
      </c>
      <c r="C87" s="16">
        <v>3206</v>
      </c>
      <c r="D87" s="32">
        <v>670.04</v>
      </c>
      <c r="E87" s="32">
        <f t="shared" si="4"/>
        <v>1.6029999999999999E-2</v>
      </c>
      <c r="F87" s="32">
        <f t="shared" si="5"/>
        <v>10.740741199999999</v>
      </c>
      <c r="G87" s="32">
        <f t="shared" si="6"/>
        <v>2.1481482399999998</v>
      </c>
      <c r="H87" s="32">
        <f t="shared" si="7"/>
        <v>12.888889439999998</v>
      </c>
    </row>
    <row r="88" spans="1:8" ht="19.2" hidden="1" outlineLevel="1" x14ac:dyDescent="0.45">
      <c r="A88" s="44" t="s">
        <v>99</v>
      </c>
      <c r="B88" s="46" t="s">
        <v>100</v>
      </c>
      <c r="C88" s="16">
        <v>4246</v>
      </c>
      <c r="D88" s="32">
        <v>670.04</v>
      </c>
      <c r="E88" s="32">
        <f t="shared" si="4"/>
        <v>2.1229999999999999E-2</v>
      </c>
      <c r="F88" s="32">
        <f t="shared" si="5"/>
        <v>14.224949199999999</v>
      </c>
      <c r="G88" s="32">
        <f t="shared" si="6"/>
        <v>2.8449898400000002</v>
      </c>
      <c r="H88" s="32">
        <f t="shared" si="7"/>
        <v>17.069939040000001</v>
      </c>
    </row>
    <row r="89" spans="1:8" ht="21" collapsed="1" x14ac:dyDescent="0.5">
      <c r="A89" s="47" t="s">
        <v>101</v>
      </c>
      <c r="B89" s="48" t="s">
        <v>15</v>
      </c>
      <c r="C89" s="43">
        <f>SUM(C90:C95)</f>
        <v>155436</v>
      </c>
      <c r="D89" s="30">
        <v>670.04</v>
      </c>
      <c r="E89" s="32">
        <f t="shared" si="4"/>
        <v>0.77717999999999998</v>
      </c>
      <c r="F89" s="30">
        <f t="shared" si="5"/>
        <v>520.7416872</v>
      </c>
      <c r="G89" s="30">
        <f t="shared" si="6"/>
        <v>104.14833744000001</v>
      </c>
      <c r="H89" s="30">
        <f t="shared" si="7"/>
        <v>624.89002463999998</v>
      </c>
    </row>
    <row r="90" spans="1:8" ht="19.2" hidden="1" outlineLevel="1" x14ac:dyDescent="0.45">
      <c r="A90" s="44" t="s">
        <v>102</v>
      </c>
      <c r="B90" s="45" t="s">
        <v>103</v>
      </c>
      <c r="C90" s="16">
        <v>4654</v>
      </c>
      <c r="D90" s="32">
        <v>670.04</v>
      </c>
      <c r="E90" s="32">
        <f t="shared" si="4"/>
        <v>2.3269999999999999E-2</v>
      </c>
      <c r="F90" s="32">
        <f t="shared" si="5"/>
        <v>15.591830799999999</v>
      </c>
      <c r="G90" s="32">
        <f t="shared" si="6"/>
        <v>3.1183661599999999</v>
      </c>
      <c r="H90" s="32">
        <f t="shared" si="7"/>
        <v>18.710196959999998</v>
      </c>
    </row>
    <row r="91" spans="1:8" ht="19.2" hidden="1" outlineLevel="1" x14ac:dyDescent="0.45">
      <c r="A91" s="44" t="s">
        <v>104</v>
      </c>
      <c r="B91" s="45" t="s">
        <v>105</v>
      </c>
      <c r="C91" s="16">
        <v>8494</v>
      </c>
      <c r="D91" s="32">
        <v>670.04</v>
      </c>
      <c r="E91" s="32">
        <f t="shared" si="4"/>
        <v>4.2470000000000001E-2</v>
      </c>
      <c r="F91" s="32">
        <f t="shared" si="5"/>
        <v>28.456598799999998</v>
      </c>
      <c r="G91" s="32">
        <f t="shared" si="6"/>
        <v>5.6913197599999998</v>
      </c>
      <c r="H91" s="32">
        <f t="shared" si="7"/>
        <v>34.147918560000001</v>
      </c>
    </row>
    <row r="92" spans="1:8" ht="19.2" hidden="1" outlineLevel="1" x14ac:dyDescent="0.45">
      <c r="A92" s="44" t="s">
        <v>106</v>
      </c>
      <c r="B92" s="45" t="s">
        <v>107</v>
      </c>
      <c r="C92" s="16">
        <v>21154</v>
      </c>
      <c r="D92" s="32">
        <v>670.04</v>
      </c>
      <c r="E92" s="32">
        <f t="shared" si="4"/>
        <v>0.10577</v>
      </c>
      <c r="F92" s="32">
        <f t="shared" si="5"/>
        <v>70.870130799999998</v>
      </c>
      <c r="G92" s="32">
        <f t="shared" si="6"/>
        <v>14.17402616</v>
      </c>
      <c r="H92" s="32">
        <f t="shared" si="7"/>
        <v>85.044156959999995</v>
      </c>
    </row>
    <row r="93" spans="1:8" ht="19.2" hidden="1" outlineLevel="1" x14ac:dyDescent="0.45">
      <c r="A93" s="44" t="s">
        <v>108</v>
      </c>
      <c r="B93" s="45" t="s">
        <v>109</v>
      </c>
      <c r="C93" s="16">
        <v>96774</v>
      </c>
      <c r="D93" s="32">
        <v>670.04</v>
      </c>
      <c r="E93" s="32">
        <f t="shared" si="4"/>
        <v>0.48387000000000002</v>
      </c>
      <c r="F93" s="32">
        <f t="shared" si="5"/>
        <v>324.21225479999998</v>
      </c>
      <c r="G93" s="32">
        <f t="shared" si="6"/>
        <v>64.842450959999994</v>
      </c>
      <c r="H93" s="32">
        <f t="shared" si="7"/>
        <v>389.05470575999999</v>
      </c>
    </row>
    <row r="94" spans="1:8" ht="19.2" hidden="1" outlineLevel="1" x14ac:dyDescent="0.45">
      <c r="A94" s="44" t="s">
        <v>110</v>
      </c>
      <c r="B94" s="46" t="s">
        <v>111</v>
      </c>
      <c r="C94" s="16">
        <v>7990</v>
      </c>
      <c r="D94" s="32">
        <v>670.04</v>
      </c>
      <c r="E94" s="32">
        <f t="shared" si="4"/>
        <v>3.9949999999999999E-2</v>
      </c>
      <c r="F94" s="32">
        <f t="shared" si="5"/>
        <v>26.768097999999998</v>
      </c>
      <c r="G94" s="32">
        <f t="shared" si="6"/>
        <v>5.3536196</v>
      </c>
      <c r="H94" s="32">
        <f t="shared" si="7"/>
        <v>32.121717599999997</v>
      </c>
    </row>
    <row r="95" spans="1:8" ht="19.2" hidden="1" outlineLevel="1" x14ac:dyDescent="0.45">
      <c r="A95" s="44" t="s">
        <v>112</v>
      </c>
      <c r="B95" s="46" t="s">
        <v>113</v>
      </c>
      <c r="C95" s="16">
        <v>16370</v>
      </c>
      <c r="D95" s="32">
        <v>670.04</v>
      </c>
      <c r="E95" s="32">
        <f t="shared" si="4"/>
        <v>8.1850000000000006E-2</v>
      </c>
      <c r="F95" s="32">
        <f t="shared" si="5"/>
        <v>54.842773999999999</v>
      </c>
      <c r="G95" s="32">
        <f t="shared" si="6"/>
        <v>10.9685548</v>
      </c>
      <c r="H95" s="32">
        <f t="shared" si="7"/>
        <v>65.811328799999998</v>
      </c>
    </row>
    <row r="96" spans="1:8" ht="21" collapsed="1" x14ac:dyDescent="0.5">
      <c r="A96" s="47" t="s">
        <v>114</v>
      </c>
      <c r="B96" s="48" t="s">
        <v>16</v>
      </c>
      <c r="C96" s="43">
        <f>SUM(C97:C107)</f>
        <v>162162</v>
      </c>
      <c r="D96" s="49">
        <v>670.04</v>
      </c>
      <c r="E96" s="32">
        <f t="shared" si="4"/>
        <v>0.81081000000000003</v>
      </c>
      <c r="F96" s="49">
        <f t="shared" si="5"/>
        <v>543.27513239999996</v>
      </c>
      <c r="G96" s="49">
        <f t="shared" si="6"/>
        <v>108.65502648</v>
      </c>
      <c r="H96" s="49">
        <f t="shared" si="7"/>
        <v>651.93015887999991</v>
      </c>
    </row>
    <row r="97" spans="1:8" ht="19.2" hidden="1" outlineLevel="1" x14ac:dyDescent="0.45">
      <c r="A97" s="44" t="s">
        <v>115</v>
      </c>
      <c r="B97" s="50" t="s">
        <v>116</v>
      </c>
      <c r="C97" s="16">
        <v>6337</v>
      </c>
      <c r="D97" s="32">
        <v>670.04</v>
      </c>
      <c r="E97" s="32">
        <f t="shared" si="4"/>
        <v>3.1684999999999998E-2</v>
      </c>
      <c r="F97" s="32">
        <f t="shared" si="5"/>
        <v>21.230217399999997</v>
      </c>
      <c r="G97" s="32">
        <f t="shared" si="6"/>
        <v>4.24604348</v>
      </c>
      <c r="H97" s="32">
        <f t="shared" si="7"/>
        <v>25.476260879999998</v>
      </c>
    </row>
    <row r="98" spans="1:8" ht="19.2" hidden="1" outlineLevel="1" x14ac:dyDescent="0.45">
      <c r="A98" s="44" t="s">
        <v>117</v>
      </c>
      <c r="B98" s="51" t="s">
        <v>118</v>
      </c>
      <c r="C98" s="16">
        <v>6540</v>
      </c>
      <c r="D98" s="32">
        <v>670.04</v>
      </c>
      <c r="E98" s="32">
        <f t="shared" si="4"/>
        <v>3.27E-2</v>
      </c>
      <c r="F98" s="32">
        <f t="shared" si="5"/>
        <v>21.910307999999997</v>
      </c>
      <c r="G98" s="32">
        <f t="shared" si="6"/>
        <v>4.3820615999999992</v>
      </c>
      <c r="H98" s="32">
        <f t="shared" si="7"/>
        <v>26.292369599999997</v>
      </c>
    </row>
    <row r="99" spans="1:8" ht="19.2" hidden="1" outlineLevel="1" x14ac:dyDescent="0.45">
      <c r="A99" s="44" t="s">
        <v>119</v>
      </c>
      <c r="B99" s="50" t="s">
        <v>120</v>
      </c>
      <c r="C99" s="16">
        <v>10828</v>
      </c>
      <c r="D99" s="32">
        <v>670.04</v>
      </c>
      <c r="E99" s="32">
        <f t="shared" si="4"/>
        <v>5.4140000000000001E-2</v>
      </c>
      <c r="F99" s="32">
        <f t="shared" si="5"/>
        <v>36.275965599999999</v>
      </c>
      <c r="G99" s="32">
        <f t="shared" si="6"/>
        <v>7.2551931200000004</v>
      </c>
      <c r="H99" s="32">
        <f t="shared" si="7"/>
        <v>43.531158720000001</v>
      </c>
    </row>
    <row r="100" spans="1:8" ht="19.2" hidden="1" outlineLevel="1" x14ac:dyDescent="0.45">
      <c r="A100" s="44" t="s">
        <v>121</v>
      </c>
      <c r="B100" s="50" t="s">
        <v>122</v>
      </c>
      <c r="C100" s="16">
        <v>15944</v>
      </c>
      <c r="D100" s="32">
        <v>670.04</v>
      </c>
      <c r="E100" s="32">
        <f t="shared" si="4"/>
        <v>7.9719999999999999E-2</v>
      </c>
      <c r="F100" s="32">
        <f t="shared" si="5"/>
        <v>53.415588799999995</v>
      </c>
      <c r="G100" s="32">
        <f t="shared" si="6"/>
        <v>10.68311776</v>
      </c>
      <c r="H100" s="32">
        <f t="shared" si="7"/>
        <v>64.098706559999997</v>
      </c>
    </row>
    <row r="101" spans="1:8" ht="19.2" hidden="1" outlineLevel="1" x14ac:dyDescent="0.45">
      <c r="A101" s="44" t="s">
        <v>123</v>
      </c>
      <c r="B101" s="50" t="s">
        <v>124</v>
      </c>
      <c r="C101" s="16">
        <v>82787</v>
      </c>
      <c r="D101" s="32">
        <v>670.04</v>
      </c>
      <c r="E101" s="32">
        <f t="shared" si="4"/>
        <v>0.413935</v>
      </c>
      <c r="F101" s="32">
        <f t="shared" si="5"/>
        <v>277.35300739999997</v>
      </c>
      <c r="G101" s="32">
        <f t="shared" si="6"/>
        <v>55.470601479999999</v>
      </c>
      <c r="H101" s="32">
        <f t="shared" si="7"/>
        <v>332.82360887999994</v>
      </c>
    </row>
    <row r="102" spans="1:8" ht="19.2" hidden="1" outlineLevel="1" x14ac:dyDescent="0.45">
      <c r="A102" s="44" t="s">
        <v>125</v>
      </c>
      <c r="B102" s="46" t="s">
        <v>126</v>
      </c>
      <c r="C102" s="16">
        <v>2798</v>
      </c>
      <c r="D102" s="32">
        <v>670.04</v>
      </c>
      <c r="E102" s="32">
        <f t="shared" si="4"/>
        <v>1.3990000000000001E-2</v>
      </c>
      <c r="F102" s="32">
        <f t="shared" si="5"/>
        <v>9.3738595999999994</v>
      </c>
      <c r="G102" s="32">
        <f t="shared" si="6"/>
        <v>1.8747719199999999</v>
      </c>
      <c r="H102" s="32">
        <f t="shared" si="7"/>
        <v>11.24863152</v>
      </c>
    </row>
    <row r="103" spans="1:8" ht="19.2" hidden="1" outlineLevel="1" x14ac:dyDescent="0.45">
      <c r="A103" s="44" t="s">
        <v>127</v>
      </c>
      <c r="B103" s="46" t="s">
        <v>128</v>
      </c>
      <c r="C103" s="16">
        <v>4583</v>
      </c>
      <c r="D103" s="32">
        <v>670.04</v>
      </c>
      <c r="E103" s="32">
        <f t="shared" si="4"/>
        <v>2.2915000000000001E-2</v>
      </c>
      <c r="F103" s="32">
        <f t="shared" si="5"/>
        <v>15.3539666</v>
      </c>
      <c r="G103" s="32">
        <f t="shared" si="6"/>
        <v>3.0707933199999999</v>
      </c>
      <c r="H103" s="32">
        <f t="shared" si="7"/>
        <v>18.42475992</v>
      </c>
    </row>
    <row r="104" spans="1:8" ht="19.2" hidden="1" outlineLevel="1" x14ac:dyDescent="0.45">
      <c r="A104" s="44" t="s">
        <v>129</v>
      </c>
      <c r="B104" s="46" t="s">
        <v>130</v>
      </c>
      <c r="C104" s="16">
        <v>4804</v>
      </c>
      <c r="D104" s="32">
        <v>670.04</v>
      </c>
      <c r="E104" s="32">
        <f t="shared" si="4"/>
        <v>2.402E-2</v>
      </c>
      <c r="F104" s="32">
        <f t="shared" si="5"/>
        <v>16.0943608</v>
      </c>
      <c r="G104" s="32">
        <f t="shared" si="6"/>
        <v>3.2188721600000001</v>
      </c>
      <c r="H104" s="32">
        <f t="shared" si="7"/>
        <v>19.313232960000001</v>
      </c>
    </row>
    <row r="105" spans="1:8" ht="19.2" hidden="1" outlineLevel="1" x14ac:dyDescent="0.45">
      <c r="A105" s="44" t="s">
        <v>131</v>
      </c>
      <c r="B105" s="46" t="s">
        <v>132</v>
      </c>
      <c r="C105" s="16">
        <v>5285</v>
      </c>
      <c r="D105" s="32">
        <v>670.04</v>
      </c>
      <c r="E105" s="32">
        <f t="shared" si="4"/>
        <v>2.6425000000000001E-2</v>
      </c>
      <c r="F105" s="32">
        <f t="shared" si="5"/>
        <v>17.705807</v>
      </c>
      <c r="G105" s="32">
        <f t="shared" si="6"/>
        <v>3.5411614</v>
      </c>
      <c r="H105" s="32">
        <f t="shared" si="7"/>
        <v>21.2469684</v>
      </c>
    </row>
    <row r="106" spans="1:8" ht="19.2" hidden="1" outlineLevel="1" x14ac:dyDescent="0.45">
      <c r="A106" s="44" t="s">
        <v>133</v>
      </c>
      <c r="B106" s="46" t="s">
        <v>134</v>
      </c>
      <c r="C106" s="16">
        <v>9364</v>
      </c>
      <c r="D106" s="32">
        <v>670.04</v>
      </c>
      <c r="E106" s="32">
        <f t="shared" si="4"/>
        <v>4.6820000000000001E-2</v>
      </c>
      <c r="F106" s="32">
        <f t="shared" si="5"/>
        <v>31.3712728</v>
      </c>
      <c r="G106" s="32">
        <f t="shared" si="6"/>
        <v>6.2742545600000001</v>
      </c>
      <c r="H106" s="32">
        <f t="shared" si="7"/>
        <v>37.645527360000003</v>
      </c>
    </row>
    <row r="107" spans="1:8" ht="19.2" hidden="1" outlineLevel="1" x14ac:dyDescent="0.45">
      <c r="A107" s="44" t="s">
        <v>135</v>
      </c>
      <c r="B107" s="46" t="s">
        <v>136</v>
      </c>
      <c r="C107" s="16">
        <v>12892</v>
      </c>
      <c r="D107" s="32">
        <v>670.04</v>
      </c>
      <c r="E107" s="32">
        <f t="shared" si="4"/>
        <v>6.4460000000000003E-2</v>
      </c>
      <c r="F107" s="32">
        <f t="shared" si="5"/>
        <v>43.190778399999999</v>
      </c>
      <c r="G107" s="32">
        <f t="shared" si="6"/>
        <v>8.6381556800000006</v>
      </c>
      <c r="H107" s="32">
        <f t="shared" si="7"/>
        <v>51.828934079999996</v>
      </c>
    </row>
    <row r="108" spans="1:8" ht="21" collapsed="1" x14ac:dyDescent="0.5">
      <c r="A108" s="47" t="s">
        <v>137</v>
      </c>
      <c r="B108" s="48" t="s">
        <v>17</v>
      </c>
      <c r="C108" s="52">
        <f>SUM(C109:C113)</f>
        <v>40149</v>
      </c>
      <c r="D108" s="49">
        <v>670.04</v>
      </c>
      <c r="E108" s="32">
        <f t="shared" si="4"/>
        <v>0.20074500000000001</v>
      </c>
      <c r="F108" s="49">
        <f t="shared" si="5"/>
        <v>134.50717979999999</v>
      </c>
      <c r="G108" s="49">
        <f t="shared" si="6"/>
        <v>26.901435960000001</v>
      </c>
      <c r="H108" s="49">
        <f t="shared" si="7"/>
        <v>161.40861575999998</v>
      </c>
    </row>
    <row r="109" spans="1:8" ht="19.2" hidden="1" outlineLevel="1" x14ac:dyDescent="0.45">
      <c r="A109" s="44" t="s">
        <v>138</v>
      </c>
      <c r="B109" s="51" t="s">
        <v>139</v>
      </c>
      <c r="C109" s="16">
        <v>23653</v>
      </c>
      <c r="D109" s="32">
        <v>670.04</v>
      </c>
      <c r="E109" s="32">
        <f t="shared" si="4"/>
        <v>0.118265</v>
      </c>
      <c r="F109" s="32">
        <f t="shared" si="5"/>
        <v>79.242280599999987</v>
      </c>
      <c r="G109" s="32">
        <f t="shared" si="6"/>
        <v>15.848456119999998</v>
      </c>
      <c r="H109" s="32">
        <f t="shared" si="7"/>
        <v>95.090736719999981</v>
      </c>
    </row>
    <row r="110" spans="1:8" ht="19.2" hidden="1" outlineLevel="1" x14ac:dyDescent="0.45">
      <c r="A110" s="44" t="s">
        <v>140</v>
      </c>
      <c r="B110" s="46" t="s">
        <v>141</v>
      </c>
      <c r="C110" s="16">
        <v>3156</v>
      </c>
      <c r="D110" s="32">
        <v>670.04</v>
      </c>
      <c r="E110" s="32">
        <f t="shared" si="4"/>
        <v>1.5779999999999999E-2</v>
      </c>
      <c r="F110" s="32">
        <f t="shared" si="5"/>
        <v>10.573231199999999</v>
      </c>
      <c r="G110" s="32">
        <f t="shared" si="6"/>
        <v>2.1146462399999999</v>
      </c>
      <c r="H110" s="32">
        <f t="shared" si="7"/>
        <v>12.687877439999998</v>
      </c>
    </row>
    <row r="111" spans="1:8" ht="19.2" hidden="1" outlineLevel="1" x14ac:dyDescent="0.45">
      <c r="A111" s="44" t="s">
        <v>142</v>
      </c>
      <c r="B111" s="46" t="s">
        <v>143</v>
      </c>
      <c r="C111" s="16">
        <v>3661</v>
      </c>
      <c r="D111" s="32">
        <v>670.04</v>
      </c>
      <c r="E111" s="32">
        <f t="shared" si="4"/>
        <v>1.8304999999999998E-2</v>
      </c>
      <c r="F111" s="32">
        <f t="shared" si="5"/>
        <v>12.265082199999998</v>
      </c>
      <c r="G111" s="32">
        <f t="shared" si="6"/>
        <v>2.4530164399999999</v>
      </c>
      <c r="H111" s="32">
        <f t="shared" si="7"/>
        <v>14.718098639999997</v>
      </c>
    </row>
    <row r="112" spans="1:8" ht="19.2" hidden="1" outlineLevel="1" x14ac:dyDescent="0.45">
      <c r="A112" s="44" t="s">
        <v>144</v>
      </c>
      <c r="B112" s="46" t="s">
        <v>145</v>
      </c>
      <c r="C112" s="16">
        <v>4469</v>
      </c>
      <c r="D112" s="32">
        <v>670.04</v>
      </c>
      <c r="E112" s="32">
        <f t="shared" si="4"/>
        <v>2.2345E-2</v>
      </c>
      <c r="F112" s="32">
        <f t="shared" si="5"/>
        <v>14.9720438</v>
      </c>
      <c r="G112" s="32">
        <f t="shared" si="6"/>
        <v>2.9944087600000002</v>
      </c>
      <c r="H112" s="32">
        <f t="shared" si="7"/>
        <v>17.96645256</v>
      </c>
    </row>
    <row r="113" spans="1:8" ht="19.2" hidden="1" outlineLevel="1" x14ac:dyDescent="0.45">
      <c r="A113" s="44" t="s">
        <v>146</v>
      </c>
      <c r="B113" s="46" t="s">
        <v>147</v>
      </c>
      <c r="C113" s="16">
        <v>5210</v>
      </c>
      <c r="D113" s="32">
        <v>670.04</v>
      </c>
      <c r="E113" s="32">
        <f t="shared" si="4"/>
        <v>2.605E-2</v>
      </c>
      <c r="F113" s="32">
        <f t="shared" si="5"/>
        <v>17.454542</v>
      </c>
      <c r="G113" s="32">
        <f t="shared" si="6"/>
        <v>3.4909084000000004</v>
      </c>
      <c r="H113" s="32">
        <f t="shared" si="7"/>
        <v>20.945450399999999</v>
      </c>
    </row>
    <row r="114" spans="1:8" ht="21" collapsed="1" x14ac:dyDescent="0.5">
      <c r="A114" s="47" t="s">
        <v>148</v>
      </c>
      <c r="B114" s="48" t="s">
        <v>18</v>
      </c>
      <c r="C114" s="52">
        <f>SUM(C115:C128)</f>
        <v>120526</v>
      </c>
      <c r="D114" s="49">
        <v>670.04</v>
      </c>
      <c r="E114" s="32">
        <f t="shared" si="4"/>
        <v>0.60263</v>
      </c>
      <c r="F114" s="49">
        <f t="shared" si="5"/>
        <v>403.78620519999998</v>
      </c>
      <c r="G114" s="49">
        <f t="shared" si="6"/>
        <v>80.757241039999997</v>
      </c>
      <c r="H114" s="49">
        <f t="shared" si="7"/>
        <v>484.54344623999998</v>
      </c>
    </row>
    <row r="115" spans="1:8" ht="19.2" hidden="1" outlineLevel="1" x14ac:dyDescent="0.45">
      <c r="A115" s="44" t="s">
        <v>149</v>
      </c>
      <c r="B115" s="51" t="s">
        <v>150</v>
      </c>
      <c r="C115" s="16">
        <v>3463</v>
      </c>
      <c r="D115" s="32">
        <v>670.04</v>
      </c>
      <c r="E115" s="32">
        <f t="shared" si="4"/>
        <v>1.7315000000000001E-2</v>
      </c>
      <c r="F115" s="32">
        <f t="shared" si="5"/>
        <v>11.6017426</v>
      </c>
      <c r="G115" s="32">
        <f t="shared" si="6"/>
        <v>2.32034852</v>
      </c>
      <c r="H115" s="32">
        <f t="shared" si="7"/>
        <v>13.922091119999999</v>
      </c>
    </row>
    <row r="116" spans="1:8" ht="19.2" hidden="1" outlineLevel="1" x14ac:dyDescent="0.45">
      <c r="A116" s="44" t="s">
        <v>151</v>
      </c>
      <c r="B116" s="51" t="s">
        <v>152</v>
      </c>
      <c r="C116" s="16">
        <v>29918</v>
      </c>
      <c r="D116" s="32">
        <v>670.04</v>
      </c>
      <c r="E116" s="32">
        <f t="shared" si="4"/>
        <v>0.14959</v>
      </c>
      <c r="F116" s="32">
        <f t="shared" si="5"/>
        <v>100.2312836</v>
      </c>
      <c r="G116" s="32">
        <f t="shared" si="6"/>
        <v>20.046256720000002</v>
      </c>
      <c r="H116" s="32">
        <f t="shared" si="7"/>
        <v>120.27754032</v>
      </c>
    </row>
    <row r="117" spans="1:8" ht="19.2" hidden="1" outlineLevel="1" x14ac:dyDescent="0.45">
      <c r="A117" s="44" t="s">
        <v>153</v>
      </c>
      <c r="B117" s="51" t="s">
        <v>154</v>
      </c>
      <c r="C117" s="16">
        <v>35397</v>
      </c>
      <c r="D117" s="32">
        <v>670.04</v>
      </c>
      <c r="E117" s="32">
        <f t="shared" si="4"/>
        <v>0.176985</v>
      </c>
      <c r="F117" s="32">
        <f t="shared" si="5"/>
        <v>118.58702939999999</v>
      </c>
      <c r="G117" s="32">
        <f t="shared" si="6"/>
        <v>23.717405880000001</v>
      </c>
      <c r="H117" s="32">
        <f t="shared" si="7"/>
        <v>142.30443528000001</v>
      </c>
    </row>
    <row r="118" spans="1:8" ht="19.2" hidden="1" outlineLevel="1" x14ac:dyDescent="0.45">
      <c r="A118" s="44" t="s">
        <v>155</v>
      </c>
      <c r="B118" s="53" t="s">
        <v>156</v>
      </c>
      <c r="C118" s="16">
        <v>1118</v>
      </c>
      <c r="D118" s="32">
        <v>670.04</v>
      </c>
      <c r="E118" s="32">
        <f t="shared" si="4"/>
        <v>5.5900000000000004E-3</v>
      </c>
      <c r="F118" s="32">
        <f t="shared" si="5"/>
        <v>3.7455235999999998</v>
      </c>
      <c r="G118" s="32">
        <f t="shared" si="6"/>
        <v>0.74910472000000006</v>
      </c>
      <c r="H118" s="32">
        <f t="shared" si="7"/>
        <v>4.4946283200000003</v>
      </c>
    </row>
    <row r="119" spans="1:8" ht="19.2" hidden="1" outlineLevel="1" x14ac:dyDescent="0.45">
      <c r="A119" s="44" t="s">
        <v>157</v>
      </c>
      <c r="B119" s="46" t="s">
        <v>158</v>
      </c>
      <c r="C119" s="16">
        <v>2021</v>
      </c>
      <c r="D119" s="32">
        <v>670.04</v>
      </c>
      <c r="E119" s="32">
        <f t="shared" si="4"/>
        <v>1.0104999999999999E-2</v>
      </c>
      <c r="F119" s="32">
        <f t="shared" si="5"/>
        <v>6.7707541999999989</v>
      </c>
      <c r="G119" s="32">
        <f t="shared" si="6"/>
        <v>1.35415084</v>
      </c>
      <c r="H119" s="32">
        <f t="shared" si="7"/>
        <v>8.124905039999998</v>
      </c>
    </row>
    <row r="120" spans="1:8" ht="19.2" hidden="1" outlineLevel="1" x14ac:dyDescent="0.45">
      <c r="A120" s="44" t="s">
        <v>159</v>
      </c>
      <c r="B120" s="53" t="s">
        <v>160</v>
      </c>
      <c r="C120" s="16">
        <v>2038</v>
      </c>
      <c r="D120" s="32">
        <v>670.04</v>
      </c>
      <c r="E120" s="32">
        <f t="shared" si="4"/>
        <v>1.0189999999999999E-2</v>
      </c>
      <c r="F120" s="32">
        <f t="shared" si="5"/>
        <v>6.8277075999999992</v>
      </c>
      <c r="G120" s="32">
        <f t="shared" si="6"/>
        <v>1.3655415199999998</v>
      </c>
      <c r="H120" s="32">
        <f t="shared" si="7"/>
        <v>8.1932491199999991</v>
      </c>
    </row>
    <row r="121" spans="1:8" ht="19.2" hidden="1" outlineLevel="1" x14ac:dyDescent="0.45">
      <c r="A121" s="44" t="s">
        <v>161</v>
      </c>
      <c r="B121" s="46" t="s">
        <v>162</v>
      </c>
      <c r="C121" s="16">
        <v>2868</v>
      </c>
      <c r="D121" s="32">
        <v>670.04</v>
      </c>
      <c r="E121" s="32">
        <f t="shared" si="4"/>
        <v>1.434E-2</v>
      </c>
      <c r="F121" s="32">
        <f t="shared" si="5"/>
        <v>9.6083736000000002</v>
      </c>
      <c r="G121" s="32">
        <f t="shared" si="6"/>
        <v>1.9216747200000002</v>
      </c>
      <c r="H121" s="32">
        <f t="shared" si="7"/>
        <v>11.530048320000001</v>
      </c>
    </row>
    <row r="122" spans="1:8" ht="19.2" hidden="1" outlineLevel="1" x14ac:dyDescent="0.45">
      <c r="A122" s="44" t="s">
        <v>163</v>
      </c>
      <c r="B122" s="46" t="s">
        <v>164</v>
      </c>
      <c r="C122" s="16">
        <v>2868</v>
      </c>
      <c r="D122" s="32">
        <v>670.04</v>
      </c>
      <c r="E122" s="32">
        <f t="shared" si="4"/>
        <v>1.434E-2</v>
      </c>
      <c r="F122" s="32">
        <f t="shared" si="5"/>
        <v>9.6083736000000002</v>
      </c>
      <c r="G122" s="32">
        <f t="shared" si="6"/>
        <v>1.9216747200000002</v>
      </c>
      <c r="H122" s="32">
        <f t="shared" si="7"/>
        <v>11.530048320000001</v>
      </c>
    </row>
    <row r="123" spans="1:8" ht="19.2" hidden="1" outlineLevel="1" x14ac:dyDescent="0.45">
      <c r="A123" s="44" t="s">
        <v>165</v>
      </c>
      <c r="B123" s="46" t="s">
        <v>166</v>
      </c>
      <c r="C123" s="16">
        <v>2903</v>
      </c>
      <c r="D123" s="32">
        <v>670.04</v>
      </c>
      <c r="E123" s="32">
        <f t="shared" si="4"/>
        <v>1.4515E-2</v>
      </c>
      <c r="F123" s="32">
        <f t="shared" si="5"/>
        <v>9.7256305999999988</v>
      </c>
      <c r="G123" s="32">
        <f t="shared" si="6"/>
        <v>1.9451261199999998</v>
      </c>
      <c r="H123" s="32">
        <f t="shared" si="7"/>
        <v>11.670756719999998</v>
      </c>
    </row>
    <row r="124" spans="1:8" ht="19.2" hidden="1" outlineLevel="1" x14ac:dyDescent="0.45">
      <c r="A124" s="44" t="s">
        <v>167</v>
      </c>
      <c r="B124" s="46" t="s">
        <v>168</v>
      </c>
      <c r="C124" s="16">
        <v>3449</v>
      </c>
      <c r="D124" s="32">
        <v>670.04</v>
      </c>
      <c r="E124" s="32">
        <f t="shared" si="4"/>
        <v>1.7245E-2</v>
      </c>
      <c r="F124" s="32">
        <f t="shared" si="5"/>
        <v>11.5548398</v>
      </c>
      <c r="G124" s="32">
        <f t="shared" si="6"/>
        <v>2.3109679600000002</v>
      </c>
      <c r="H124" s="32">
        <f t="shared" si="7"/>
        <v>13.865807759999999</v>
      </c>
    </row>
    <row r="125" spans="1:8" ht="19.2" hidden="1" outlineLevel="1" x14ac:dyDescent="0.45">
      <c r="A125" s="44" t="s">
        <v>169</v>
      </c>
      <c r="B125" s="46" t="s">
        <v>170</v>
      </c>
      <c r="C125" s="16">
        <v>4695</v>
      </c>
      <c r="D125" s="32">
        <v>670.04</v>
      </c>
      <c r="E125" s="32">
        <f t="shared" si="4"/>
        <v>2.3474999999999999E-2</v>
      </c>
      <c r="F125" s="32">
        <f t="shared" si="5"/>
        <v>15.729188999999998</v>
      </c>
      <c r="G125" s="32">
        <f t="shared" si="6"/>
        <v>3.1458377999999998</v>
      </c>
      <c r="H125" s="32">
        <f t="shared" si="7"/>
        <v>18.875026799999997</v>
      </c>
    </row>
    <row r="126" spans="1:8" ht="19.2" hidden="1" outlineLevel="1" x14ac:dyDescent="0.45">
      <c r="A126" s="44" t="s">
        <v>171</v>
      </c>
      <c r="B126" s="46" t="s">
        <v>172</v>
      </c>
      <c r="C126" s="16">
        <v>6694</v>
      </c>
      <c r="D126" s="32">
        <v>670.04</v>
      </c>
      <c r="E126" s="32">
        <f t="shared" si="4"/>
        <v>3.347E-2</v>
      </c>
      <c r="F126" s="32">
        <f t="shared" si="5"/>
        <v>22.4262388</v>
      </c>
      <c r="G126" s="32">
        <f t="shared" si="6"/>
        <v>4.48524776</v>
      </c>
      <c r="H126" s="32">
        <f t="shared" si="7"/>
        <v>26.91148656</v>
      </c>
    </row>
    <row r="127" spans="1:8" ht="19.2" hidden="1" outlineLevel="1" x14ac:dyDescent="0.45">
      <c r="A127" s="44" t="s">
        <v>173</v>
      </c>
      <c r="B127" s="46" t="s">
        <v>174</v>
      </c>
      <c r="C127" s="16">
        <v>10190</v>
      </c>
      <c r="D127" s="32">
        <v>670.04</v>
      </c>
      <c r="E127" s="32">
        <f t="shared" si="4"/>
        <v>5.0950000000000002E-2</v>
      </c>
      <c r="F127" s="32">
        <f t="shared" si="5"/>
        <v>34.138537999999997</v>
      </c>
      <c r="G127" s="32">
        <f t="shared" si="6"/>
        <v>6.8277076000000001</v>
      </c>
      <c r="H127" s="32">
        <f t="shared" si="7"/>
        <v>40.966245599999993</v>
      </c>
    </row>
    <row r="128" spans="1:8" ht="19.2" hidden="1" outlineLevel="1" x14ac:dyDescent="0.45">
      <c r="A128" s="44" t="s">
        <v>175</v>
      </c>
      <c r="B128" s="46" t="s">
        <v>176</v>
      </c>
      <c r="C128" s="16">
        <v>12904</v>
      </c>
      <c r="D128" s="32">
        <v>670.04</v>
      </c>
      <c r="E128" s="32">
        <f t="shared" si="4"/>
        <v>6.4519999999999994E-2</v>
      </c>
      <c r="F128" s="32">
        <f t="shared" si="5"/>
        <v>43.23098079999999</v>
      </c>
      <c r="G128" s="32">
        <f t="shared" si="6"/>
        <v>8.6461961599999988</v>
      </c>
      <c r="H128" s="32">
        <f t="shared" si="7"/>
        <v>51.877176959999986</v>
      </c>
    </row>
    <row r="129" spans="1:8" ht="21" collapsed="1" x14ac:dyDescent="0.5">
      <c r="A129" s="47" t="s">
        <v>177</v>
      </c>
      <c r="B129" s="48" t="s">
        <v>19</v>
      </c>
      <c r="C129" s="52">
        <f>SUM(C130:C137)</f>
        <v>128000</v>
      </c>
      <c r="D129" s="49">
        <v>670.04</v>
      </c>
      <c r="E129" s="32">
        <f t="shared" si="4"/>
        <v>0.64</v>
      </c>
      <c r="F129" s="49">
        <f t="shared" si="5"/>
        <v>428.82560000000001</v>
      </c>
      <c r="G129" s="49">
        <f t="shared" si="6"/>
        <v>85.76512000000001</v>
      </c>
      <c r="H129" s="49">
        <f t="shared" si="7"/>
        <v>514.59072000000003</v>
      </c>
    </row>
    <row r="130" spans="1:8" ht="19.2" hidden="1" outlineLevel="2" x14ac:dyDescent="0.45">
      <c r="A130" s="44" t="s">
        <v>178</v>
      </c>
      <c r="B130" s="51" t="s">
        <v>179</v>
      </c>
      <c r="C130" s="16">
        <v>3504</v>
      </c>
      <c r="D130" s="32">
        <v>670.04</v>
      </c>
      <c r="E130" s="32">
        <f t="shared" si="4"/>
        <v>1.7520000000000001E-2</v>
      </c>
      <c r="F130" s="32">
        <f t="shared" si="5"/>
        <v>11.739100799999999</v>
      </c>
      <c r="G130" s="32">
        <f t="shared" si="6"/>
        <v>2.3478201599999999</v>
      </c>
      <c r="H130" s="32">
        <f t="shared" si="7"/>
        <v>14.086920959999999</v>
      </c>
    </row>
    <row r="131" spans="1:8" ht="19.2" hidden="1" outlineLevel="2" x14ac:dyDescent="0.45">
      <c r="A131" s="44" t="s">
        <v>180</v>
      </c>
      <c r="B131" s="51" t="s">
        <v>181</v>
      </c>
      <c r="C131" s="16">
        <v>11846</v>
      </c>
      <c r="D131" s="32">
        <v>670.04</v>
      </c>
      <c r="E131" s="32">
        <f t="shared" si="4"/>
        <v>5.9229999999999998E-2</v>
      </c>
      <c r="F131" s="32">
        <f t="shared" si="5"/>
        <v>39.686469199999998</v>
      </c>
      <c r="G131" s="32">
        <f t="shared" si="6"/>
        <v>7.9372938399999997</v>
      </c>
      <c r="H131" s="32">
        <f t="shared" si="7"/>
        <v>47.62376304</v>
      </c>
    </row>
    <row r="132" spans="1:8" ht="19.2" hidden="1" outlineLevel="2" x14ac:dyDescent="0.45">
      <c r="A132" s="44" t="s">
        <v>182</v>
      </c>
      <c r="B132" s="51" t="s">
        <v>183</v>
      </c>
      <c r="C132" s="16">
        <v>93139</v>
      </c>
      <c r="D132" s="32">
        <v>670.04</v>
      </c>
      <c r="E132" s="32">
        <f t="shared" si="4"/>
        <v>0.46569500000000003</v>
      </c>
      <c r="F132" s="32">
        <f t="shared" si="5"/>
        <v>312.03427779999998</v>
      </c>
      <c r="G132" s="32">
        <f t="shared" si="6"/>
        <v>62.406855559999997</v>
      </c>
      <c r="H132" s="32">
        <f t="shared" si="7"/>
        <v>374.44113335999998</v>
      </c>
    </row>
    <row r="133" spans="1:8" ht="19.2" hidden="1" outlineLevel="2" x14ac:dyDescent="0.45">
      <c r="A133" s="44" t="s">
        <v>184</v>
      </c>
      <c r="B133" s="46" t="s">
        <v>185</v>
      </c>
      <c r="C133" s="16">
        <v>2287</v>
      </c>
      <c r="D133" s="32">
        <v>670.04</v>
      </c>
      <c r="E133" s="32">
        <f t="shared" si="4"/>
        <v>1.1435000000000001E-2</v>
      </c>
      <c r="F133" s="32">
        <f t="shared" si="5"/>
        <v>7.6619074000000005</v>
      </c>
      <c r="G133" s="32">
        <f t="shared" si="6"/>
        <v>1.5323814800000002</v>
      </c>
      <c r="H133" s="32">
        <f t="shared" si="7"/>
        <v>9.1942888800000002</v>
      </c>
    </row>
    <row r="134" spans="1:8" ht="19.2" hidden="1" outlineLevel="2" x14ac:dyDescent="0.45">
      <c r="A134" s="44" t="s">
        <v>186</v>
      </c>
      <c r="B134" s="46" t="s">
        <v>187</v>
      </c>
      <c r="C134" s="16">
        <v>2742</v>
      </c>
      <c r="D134" s="32">
        <v>670.04</v>
      </c>
      <c r="E134" s="32">
        <f t="shared" si="4"/>
        <v>1.371E-2</v>
      </c>
      <c r="F134" s="32">
        <f t="shared" si="5"/>
        <v>9.1862484000000002</v>
      </c>
      <c r="G134" s="32">
        <f t="shared" si="6"/>
        <v>1.8372496800000002</v>
      </c>
      <c r="H134" s="32">
        <f t="shared" si="7"/>
        <v>11.02349808</v>
      </c>
    </row>
    <row r="135" spans="1:8" ht="19.2" hidden="1" outlineLevel="2" x14ac:dyDescent="0.45">
      <c r="A135" s="44" t="s">
        <v>188</v>
      </c>
      <c r="B135" s="46" t="s">
        <v>189</v>
      </c>
      <c r="C135" s="16">
        <v>3907</v>
      </c>
      <c r="D135" s="32">
        <v>670.04</v>
      </c>
      <c r="E135" s="32">
        <f t="shared" si="4"/>
        <v>1.9535E-2</v>
      </c>
      <c r="F135" s="32">
        <f t="shared" si="5"/>
        <v>13.089231399999999</v>
      </c>
      <c r="G135" s="32">
        <f t="shared" si="6"/>
        <v>2.6178462800000002</v>
      </c>
      <c r="H135" s="32">
        <f t="shared" si="7"/>
        <v>15.707077679999999</v>
      </c>
    </row>
    <row r="136" spans="1:8" ht="19.2" hidden="1" outlineLevel="2" x14ac:dyDescent="0.45">
      <c r="A136" s="44" t="s">
        <v>190</v>
      </c>
      <c r="B136" s="46" t="s">
        <v>191</v>
      </c>
      <c r="C136" s="16">
        <v>4429</v>
      </c>
      <c r="D136" s="32">
        <v>670.04</v>
      </c>
      <c r="E136" s="32">
        <f t="shared" si="4"/>
        <v>2.2145000000000001E-2</v>
      </c>
      <c r="F136" s="32">
        <f t="shared" si="5"/>
        <v>14.8380358</v>
      </c>
      <c r="G136" s="32">
        <f t="shared" si="6"/>
        <v>2.96760716</v>
      </c>
      <c r="H136" s="32">
        <f t="shared" si="7"/>
        <v>17.80564296</v>
      </c>
    </row>
    <row r="137" spans="1:8" ht="19.2" hidden="1" outlineLevel="2" x14ac:dyDescent="0.45">
      <c r="A137" s="44" t="s">
        <v>192</v>
      </c>
      <c r="B137" s="46" t="s">
        <v>193</v>
      </c>
      <c r="C137" s="16">
        <v>6146</v>
      </c>
      <c r="D137" s="32">
        <v>670.04</v>
      </c>
      <c r="E137" s="32">
        <f t="shared" si="4"/>
        <v>3.073E-2</v>
      </c>
      <c r="F137" s="32">
        <f t="shared" si="5"/>
        <v>20.590329199999999</v>
      </c>
      <c r="G137" s="32">
        <f t="shared" si="6"/>
        <v>4.1180658399999999</v>
      </c>
      <c r="H137" s="32">
        <f t="shared" si="7"/>
        <v>24.708395039999999</v>
      </c>
    </row>
    <row r="138" spans="1:8" ht="21" collapsed="1" x14ac:dyDescent="0.5">
      <c r="A138" s="47" t="s">
        <v>194</v>
      </c>
      <c r="B138" s="48" t="s">
        <v>20</v>
      </c>
      <c r="C138" s="52">
        <f>SUM(C139:C147)</f>
        <v>44802</v>
      </c>
      <c r="D138" s="49">
        <v>670.04</v>
      </c>
      <c r="E138" s="32">
        <f t="shared" si="4"/>
        <v>0.22400999999999999</v>
      </c>
      <c r="F138" s="49">
        <f t="shared" si="5"/>
        <v>150.09566039999999</v>
      </c>
      <c r="G138" s="49">
        <f t="shared" si="6"/>
        <v>30.019132079999999</v>
      </c>
      <c r="H138" s="49">
        <f t="shared" si="7"/>
        <v>180.11479247999998</v>
      </c>
    </row>
    <row r="139" spans="1:8" ht="19.2" hidden="1" outlineLevel="2" x14ac:dyDescent="0.45">
      <c r="A139" s="44" t="s">
        <v>195</v>
      </c>
      <c r="B139" s="51" t="s">
        <v>196</v>
      </c>
      <c r="C139" s="16">
        <v>3725</v>
      </c>
      <c r="D139" s="32">
        <v>670.04</v>
      </c>
      <c r="E139" s="32">
        <f t="shared" si="4"/>
        <v>1.8624999999999999E-2</v>
      </c>
      <c r="F139" s="32">
        <f t="shared" si="5"/>
        <v>12.479494999999998</v>
      </c>
      <c r="G139" s="32">
        <f t="shared" si="6"/>
        <v>2.4958989999999996</v>
      </c>
      <c r="H139" s="32">
        <f t="shared" si="7"/>
        <v>14.975393999999998</v>
      </c>
    </row>
    <row r="140" spans="1:8" ht="19.2" hidden="1" outlineLevel="2" x14ac:dyDescent="0.45">
      <c r="A140" s="44" t="s">
        <v>197</v>
      </c>
      <c r="B140" s="46" t="s">
        <v>198</v>
      </c>
      <c r="C140" s="16">
        <v>2285</v>
      </c>
      <c r="D140" s="32">
        <v>670.04</v>
      </c>
      <c r="E140" s="32">
        <f t="shared" si="4"/>
        <v>1.1424999999999999E-2</v>
      </c>
      <c r="F140" s="32">
        <f t="shared" si="5"/>
        <v>7.655206999999999</v>
      </c>
      <c r="G140" s="32">
        <f t="shared" si="6"/>
        <v>1.5310413999999999</v>
      </c>
      <c r="H140" s="32">
        <f t="shared" si="7"/>
        <v>9.1862483999999984</v>
      </c>
    </row>
    <row r="141" spans="1:8" ht="19.2" hidden="1" outlineLevel="2" x14ac:dyDescent="0.45">
      <c r="A141" s="44" t="s">
        <v>199</v>
      </c>
      <c r="B141" s="46" t="s">
        <v>200</v>
      </c>
      <c r="C141" s="16">
        <v>3629</v>
      </c>
      <c r="D141" s="32">
        <v>670.04</v>
      </c>
      <c r="E141" s="32">
        <f t="shared" si="4"/>
        <v>1.8145000000000001E-2</v>
      </c>
      <c r="F141" s="32">
        <f t="shared" si="5"/>
        <v>12.157875800000001</v>
      </c>
      <c r="G141" s="32">
        <f t="shared" si="6"/>
        <v>2.4315751600000004</v>
      </c>
      <c r="H141" s="32">
        <f t="shared" si="7"/>
        <v>14.589450960000001</v>
      </c>
    </row>
    <row r="142" spans="1:8" ht="19.2" hidden="1" outlineLevel="2" x14ac:dyDescent="0.45">
      <c r="A142" s="44" t="s">
        <v>201</v>
      </c>
      <c r="B142" s="46" t="s">
        <v>202</v>
      </c>
      <c r="C142" s="16">
        <v>3927</v>
      </c>
      <c r="D142" s="32">
        <v>670.04</v>
      </c>
      <c r="E142" s="32">
        <f t="shared" si="4"/>
        <v>1.9635E-2</v>
      </c>
      <c r="F142" s="32">
        <f t="shared" si="5"/>
        <v>13.1562354</v>
      </c>
      <c r="G142" s="32">
        <f t="shared" si="6"/>
        <v>2.6312470800000001</v>
      </c>
      <c r="H142" s="32">
        <f t="shared" si="7"/>
        <v>15.78748248</v>
      </c>
    </row>
    <row r="143" spans="1:8" ht="19.2" hidden="1" outlineLevel="2" x14ac:dyDescent="0.45">
      <c r="A143" s="44" t="s">
        <v>203</v>
      </c>
      <c r="B143" s="46" t="s">
        <v>204</v>
      </c>
      <c r="C143" s="16">
        <v>5284</v>
      </c>
      <c r="D143" s="32">
        <v>670.04</v>
      </c>
      <c r="E143" s="32">
        <f t="shared" si="4"/>
        <v>2.6419999999999999E-2</v>
      </c>
      <c r="F143" s="32">
        <f t="shared" si="5"/>
        <v>17.702456799999997</v>
      </c>
      <c r="G143" s="32">
        <f t="shared" si="6"/>
        <v>3.5404913599999994</v>
      </c>
      <c r="H143" s="32">
        <f t="shared" si="7"/>
        <v>21.242948159999997</v>
      </c>
    </row>
    <row r="144" spans="1:8" ht="19.2" hidden="1" outlineLevel="2" x14ac:dyDescent="0.45">
      <c r="A144" s="44" t="s">
        <v>205</v>
      </c>
      <c r="B144" s="46" t="s">
        <v>206</v>
      </c>
      <c r="C144" s="16">
        <v>5605</v>
      </c>
      <c r="D144" s="32">
        <v>670.04</v>
      </c>
      <c r="E144" s="32">
        <f t="shared" ref="E144:E207" si="8">0.5*C144/100000</f>
        <v>2.8025000000000001E-2</v>
      </c>
      <c r="F144" s="32">
        <f t="shared" ref="F144:F207" si="9">D144*E144</f>
        <v>18.777871000000001</v>
      </c>
      <c r="G144" s="32">
        <f t="shared" ref="G144:G207" si="10">F144*0.2</f>
        <v>3.7555742000000003</v>
      </c>
      <c r="H144" s="32">
        <f t="shared" ref="H144:H207" si="11">F144+G144</f>
        <v>22.533445200000003</v>
      </c>
    </row>
    <row r="145" spans="1:8" ht="19.2" hidden="1" outlineLevel="2" x14ac:dyDescent="0.45">
      <c r="A145" s="44" t="s">
        <v>207</v>
      </c>
      <c r="B145" s="46" t="s">
        <v>208</v>
      </c>
      <c r="C145" s="16">
        <v>5953</v>
      </c>
      <c r="D145" s="32">
        <v>670.04</v>
      </c>
      <c r="E145" s="32">
        <f t="shared" si="8"/>
        <v>2.9765E-2</v>
      </c>
      <c r="F145" s="32">
        <f t="shared" si="9"/>
        <v>19.943740599999998</v>
      </c>
      <c r="G145" s="32">
        <f t="shared" si="10"/>
        <v>3.9887481199999999</v>
      </c>
      <c r="H145" s="32">
        <f t="shared" si="11"/>
        <v>23.932488719999998</v>
      </c>
    </row>
    <row r="146" spans="1:8" ht="19.2" hidden="1" outlineLevel="2" x14ac:dyDescent="0.45">
      <c r="A146" s="44" t="s">
        <v>209</v>
      </c>
      <c r="B146" s="46" t="s">
        <v>210</v>
      </c>
      <c r="C146" s="16">
        <v>6700</v>
      </c>
      <c r="D146" s="32">
        <v>670.04</v>
      </c>
      <c r="E146" s="32">
        <f t="shared" si="8"/>
        <v>3.3500000000000002E-2</v>
      </c>
      <c r="F146" s="32">
        <f t="shared" si="9"/>
        <v>22.446339999999999</v>
      </c>
      <c r="G146" s="32">
        <f t="shared" si="10"/>
        <v>4.489268</v>
      </c>
      <c r="H146" s="32">
        <f t="shared" si="11"/>
        <v>26.935607999999998</v>
      </c>
    </row>
    <row r="147" spans="1:8" ht="19.2" hidden="1" outlineLevel="2" x14ac:dyDescent="0.45">
      <c r="A147" s="44" t="s">
        <v>211</v>
      </c>
      <c r="B147" s="46" t="s">
        <v>212</v>
      </c>
      <c r="C147" s="16">
        <v>7694</v>
      </c>
      <c r="D147" s="32">
        <v>670.04</v>
      </c>
      <c r="E147" s="32">
        <f t="shared" si="8"/>
        <v>3.8469999999999997E-2</v>
      </c>
      <c r="F147" s="32">
        <f t="shared" si="9"/>
        <v>25.776438799999998</v>
      </c>
      <c r="G147" s="32">
        <f t="shared" si="10"/>
        <v>5.1552877600000002</v>
      </c>
      <c r="H147" s="32">
        <f t="shared" si="11"/>
        <v>30.931726559999998</v>
      </c>
    </row>
    <row r="148" spans="1:8" ht="21" collapsed="1" x14ac:dyDescent="0.5">
      <c r="A148" s="47" t="s">
        <v>213</v>
      </c>
      <c r="B148" s="48" t="s">
        <v>21</v>
      </c>
      <c r="C148" s="52">
        <f>SUM(C149:C152)</f>
        <v>217404</v>
      </c>
      <c r="D148" s="49">
        <v>670.04</v>
      </c>
      <c r="E148" s="32">
        <f t="shared" si="8"/>
        <v>1.0870200000000001</v>
      </c>
      <c r="F148" s="49">
        <f t="shared" si="9"/>
        <v>728.34688080000001</v>
      </c>
      <c r="G148" s="49">
        <f t="shared" si="10"/>
        <v>145.66937616000001</v>
      </c>
      <c r="H148" s="49">
        <f t="shared" si="11"/>
        <v>874.01625695999996</v>
      </c>
    </row>
    <row r="149" spans="1:8" ht="19.2" hidden="1" outlineLevel="2" x14ac:dyDescent="0.45">
      <c r="A149" s="44" t="s">
        <v>214</v>
      </c>
      <c r="B149" s="51" t="s">
        <v>215</v>
      </c>
      <c r="C149" s="16">
        <v>41783</v>
      </c>
      <c r="D149" s="32">
        <v>670.04</v>
      </c>
      <c r="E149" s="32">
        <f t="shared" si="8"/>
        <v>0.20891499999999999</v>
      </c>
      <c r="F149" s="32">
        <f t="shared" si="9"/>
        <v>139.98140659999999</v>
      </c>
      <c r="G149" s="32">
        <f t="shared" si="10"/>
        <v>27.996281319999998</v>
      </c>
      <c r="H149" s="32">
        <f t="shared" si="11"/>
        <v>167.97768791999999</v>
      </c>
    </row>
    <row r="150" spans="1:8" ht="19.2" hidden="1" outlineLevel="2" x14ac:dyDescent="0.45">
      <c r="A150" s="44" t="s">
        <v>216</v>
      </c>
      <c r="B150" s="51" t="s">
        <v>217</v>
      </c>
      <c r="C150" s="16">
        <v>144922</v>
      </c>
      <c r="D150" s="32">
        <v>670.04</v>
      </c>
      <c r="E150" s="32">
        <f t="shared" si="8"/>
        <v>0.72460999999999998</v>
      </c>
      <c r="F150" s="32">
        <f t="shared" si="9"/>
        <v>485.51768439999995</v>
      </c>
      <c r="G150" s="32">
        <f t="shared" si="10"/>
        <v>97.103536879999993</v>
      </c>
      <c r="H150" s="32">
        <f t="shared" si="11"/>
        <v>582.62122127999999</v>
      </c>
    </row>
    <row r="151" spans="1:8" ht="19.2" hidden="1" outlineLevel="2" x14ac:dyDescent="0.45">
      <c r="A151" s="44" t="s">
        <v>218</v>
      </c>
      <c r="B151" s="46" t="s">
        <v>219</v>
      </c>
      <c r="C151" s="16">
        <v>8946</v>
      </c>
      <c r="D151" s="32">
        <v>670.04</v>
      </c>
      <c r="E151" s="32">
        <f t="shared" si="8"/>
        <v>4.4729999999999999E-2</v>
      </c>
      <c r="F151" s="32">
        <f t="shared" si="9"/>
        <v>29.970889199999998</v>
      </c>
      <c r="G151" s="32">
        <f t="shared" si="10"/>
        <v>5.9941778399999999</v>
      </c>
      <c r="H151" s="32">
        <f t="shared" si="11"/>
        <v>35.965067040000001</v>
      </c>
    </row>
    <row r="152" spans="1:8" ht="19.2" hidden="1" outlineLevel="2" x14ac:dyDescent="0.45">
      <c r="A152" s="44" t="s">
        <v>220</v>
      </c>
      <c r="B152" s="46" t="s">
        <v>221</v>
      </c>
      <c r="C152" s="16">
        <v>21753</v>
      </c>
      <c r="D152" s="32">
        <v>670.04</v>
      </c>
      <c r="E152" s="32">
        <f t="shared" si="8"/>
        <v>0.108765</v>
      </c>
      <c r="F152" s="32">
        <f t="shared" si="9"/>
        <v>72.876900599999999</v>
      </c>
      <c r="G152" s="32">
        <f t="shared" si="10"/>
        <v>14.57538012</v>
      </c>
      <c r="H152" s="32">
        <f t="shared" si="11"/>
        <v>87.452280720000005</v>
      </c>
    </row>
    <row r="153" spans="1:8" ht="21" collapsed="1" x14ac:dyDescent="0.5">
      <c r="A153" s="47" t="s">
        <v>222</v>
      </c>
      <c r="B153" s="48" t="s">
        <v>22</v>
      </c>
      <c r="C153" s="52">
        <f>SUM(C154:C160)</f>
        <v>112419</v>
      </c>
      <c r="D153" s="49">
        <v>670.04</v>
      </c>
      <c r="E153" s="32">
        <f t="shared" si="8"/>
        <v>0.56209500000000001</v>
      </c>
      <c r="F153" s="49">
        <f t="shared" si="9"/>
        <v>376.62613379999999</v>
      </c>
      <c r="G153" s="49">
        <f t="shared" si="10"/>
        <v>75.325226760000007</v>
      </c>
      <c r="H153" s="49">
        <f t="shared" si="11"/>
        <v>451.95136056000001</v>
      </c>
    </row>
    <row r="154" spans="1:8" ht="19.2" hidden="1" outlineLevel="2" x14ac:dyDescent="0.45">
      <c r="A154" s="44" t="s">
        <v>223</v>
      </c>
      <c r="B154" s="51" t="s">
        <v>224</v>
      </c>
      <c r="C154" s="16">
        <v>7586</v>
      </c>
      <c r="D154" s="32">
        <v>670.04</v>
      </c>
      <c r="E154" s="32">
        <f t="shared" si="8"/>
        <v>3.7929999999999998E-2</v>
      </c>
      <c r="F154" s="32">
        <f t="shared" si="9"/>
        <v>25.414617199999999</v>
      </c>
      <c r="G154" s="32">
        <f t="shared" si="10"/>
        <v>5.0829234400000001</v>
      </c>
      <c r="H154" s="32">
        <f t="shared" si="11"/>
        <v>30.497540639999997</v>
      </c>
    </row>
    <row r="155" spans="1:8" ht="19.2" hidden="1" outlineLevel="2" x14ac:dyDescent="0.45">
      <c r="A155" s="44" t="s">
        <v>225</v>
      </c>
      <c r="B155" s="51" t="s">
        <v>226</v>
      </c>
      <c r="C155" s="16">
        <v>63265</v>
      </c>
      <c r="D155" s="32">
        <v>670.04</v>
      </c>
      <c r="E155" s="32">
        <f t="shared" si="8"/>
        <v>0.31632500000000002</v>
      </c>
      <c r="F155" s="32">
        <f t="shared" si="9"/>
        <v>211.95040299999999</v>
      </c>
      <c r="G155" s="32">
        <f t="shared" si="10"/>
        <v>42.390080600000005</v>
      </c>
      <c r="H155" s="32">
        <f t="shared" si="11"/>
        <v>254.3404836</v>
      </c>
    </row>
    <row r="156" spans="1:8" ht="19.2" hidden="1" outlineLevel="2" x14ac:dyDescent="0.45">
      <c r="A156" s="44" t="s">
        <v>227</v>
      </c>
      <c r="B156" s="46" t="s">
        <v>228</v>
      </c>
      <c r="C156" s="16">
        <v>4926</v>
      </c>
      <c r="D156" s="32">
        <v>670.04</v>
      </c>
      <c r="E156" s="32">
        <f t="shared" si="8"/>
        <v>2.4629999999999999E-2</v>
      </c>
      <c r="F156" s="32">
        <f t="shared" si="9"/>
        <v>16.503085199999997</v>
      </c>
      <c r="G156" s="32">
        <f t="shared" si="10"/>
        <v>3.3006170399999997</v>
      </c>
      <c r="H156" s="32">
        <f t="shared" si="11"/>
        <v>19.803702239999996</v>
      </c>
    </row>
    <row r="157" spans="1:8" ht="19.2" hidden="1" outlineLevel="2" x14ac:dyDescent="0.45">
      <c r="A157" s="44" t="s">
        <v>229</v>
      </c>
      <c r="B157" s="46" t="s">
        <v>230</v>
      </c>
      <c r="C157" s="16">
        <v>5660</v>
      </c>
      <c r="D157" s="32">
        <v>670.04</v>
      </c>
      <c r="E157" s="32">
        <f t="shared" si="8"/>
        <v>2.8299999999999999E-2</v>
      </c>
      <c r="F157" s="32">
        <f t="shared" si="9"/>
        <v>18.962131999999997</v>
      </c>
      <c r="G157" s="32">
        <f t="shared" si="10"/>
        <v>3.7924263999999996</v>
      </c>
      <c r="H157" s="32">
        <f t="shared" si="11"/>
        <v>22.754558399999997</v>
      </c>
    </row>
    <row r="158" spans="1:8" ht="19.2" hidden="1" outlineLevel="2" x14ac:dyDescent="0.45">
      <c r="A158" s="44" t="s">
        <v>231</v>
      </c>
      <c r="B158" s="46" t="s">
        <v>232</v>
      </c>
      <c r="C158" s="16">
        <v>6414</v>
      </c>
      <c r="D158" s="32">
        <v>670.04</v>
      </c>
      <c r="E158" s="32">
        <f t="shared" si="8"/>
        <v>3.2070000000000001E-2</v>
      </c>
      <c r="F158" s="32">
        <f t="shared" si="9"/>
        <v>21.488182800000001</v>
      </c>
      <c r="G158" s="32">
        <f t="shared" si="10"/>
        <v>4.2976365599999999</v>
      </c>
      <c r="H158" s="32">
        <f t="shared" si="11"/>
        <v>25.785819360000001</v>
      </c>
    </row>
    <row r="159" spans="1:8" ht="19.2" hidden="1" outlineLevel="2" x14ac:dyDescent="0.45">
      <c r="A159" s="44" t="s">
        <v>233</v>
      </c>
      <c r="B159" s="46" t="s">
        <v>234</v>
      </c>
      <c r="C159" s="16">
        <v>12007</v>
      </c>
      <c r="D159" s="32">
        <v>670.04</v>
      </c>
      <c r="E159" s="32">
        <f t="shared" si="8"/>
        <v>6.0034999999999998E-2</v>
      </c>
      <c r="F159" s="32">
        <f t="shared" si="9"/>
        <v>40.225851399999996</v>
      </c>
      <c r="G159" s="32">
        <f t="shared" si="10"/>
        <v>8.0451702799999989</v>
      </c>
      <c r="H159" s="32">
        <f t="shared" si="11"/>
        <v>48.271021679999997</v>
      </c>
    </row>
    <row r="160" spans="1:8" ht="19.2" hidden="1" outlineLevel="2" x14ac:dyDescent="0.45">
      <c r="A160" s="44" t="s">
        <v>235</v>
      </c>
      <c r="B160" s="46" t="s">
        <v>236</v>
      </c>
      <c r="C160" s="16">
        <v>12561</v>
      </c>
      <c r="D160" s="32">
        <v>670.04</v>
      </c>
      <c r="E160" s="32">
        <f t="shared" si="8"/>
        <v>6.2805E-2</v>
      </c>
      <c r="F160" s="32">
        <f t="shared" si="9"/>
        <v>42.081862199999996</v>
      </c>
      <c r="G160" s="32">
        <f t="shared" si="10"/>
        <v>8.41637244</v>
      </c>
      <c r="H160" s="32">
        <f t="shared" si="11"/>
        <v>50.498234639999993</v>
      </c>
    </row>
    <row r="161" spans="1:8" ht="19.5" customHeight="1" collapsed="1" x14ac:dyDescent="0.5">
      <c r="A161" s="47" t="s">
        <v>237</v>
      </c>
      <c r="B161" s="48" t="s">
        <v>23</v>
      </c>
      <c r="C161" s="52">
        <f>SUM(C162:C164)</f>
        <v>16925</v>
      </c>
      <c r="D161" s="49">
        <v>670.04</v>
      </c>
      <c r="E161" s="32">
        <f t="shared" si="8"/>
        <v>8.4625000000000006E-2</v>
      </c>
      <c r="F161" s="49">
        <f t="shared" si="9"/>
        <v>56.702134999999998</v>
      </c>
      <c r="G161" s="49">
        <f t="shared" si="10"/>
        <v>11.340427</v>
      </c>
      <c r="H161" s="49">
        <f t="shared" si="11"/>
        <v>68.042562000000004</v>
      </c>
    </row>
    <row r="162" spans="1:8" ht="3.75" hidden="1" customHeight="1" outlineLevel="1" x14ac:dyDescent="0.45">
      <c r="A162" s="44" t="s">
        <v>238</v>
      </c>
      <c r="B162" s="51" t="s">
        <v>239</v>
      </c>
      <c r="C162" s="16">
        <v>10807</v>
      </c>
      <c r="D162" s="32">
        <v>670.04</v>
      </c>
      <c r="E162" s="32">
        <f t="shared" si="8"/>
        <v>5.4035E-2</v>
      </c>
      <c r="F162" s="32">
        <f t="shared" si="9"/>
        <v>36.205611399999995</v>
      </c>
      <c r="G162" s="32">
        <f t="shared" si="10"/>
        <v>7.241122279999999</v>
      </c>
      <c r="H162" s="32">
        <f t="shared" si="11"/>
        <v>43.446733679999994</v>
      </c>
    </row>
    <row r="163" spans="1:8" ht="19.2" hidden="1" outlineLevel="1" x14ac:dyDescent="0.45">
      <c r="A163" s="44" t="s">
        <v>240</v>
      </c>
      <c r="B163" s="46" t="s">
        <v>241</v>
      </c>
      <c r="C163" s="16">
        <v>2610</v>
      </c>
      <c r="D163" s="32">
        <v>670.04</v>
      </c>
      <c r="E163" s="32">
        <f t="shared" si="8"/>
        <v>1.3050000000000001E-2</v>
      </c>
      <c r="F163" s="32">
        <f t="shared" si="9"/>
        <v>8.7440219999999993</v>
      </c>
      <c r="G163" s="32">
        <f t="shared" si="10"/>
        <v>1.7488044</v>
      </c>
      <c r="H163" s="32">
        <f t="shared" si="11"/>
        <v>10.492826399999998</v>
      </c>
    </row>
    <row r="164" spans="1:8" ht="0.75" hidden="1" customHeight="1" outlineLevel="1" x14ac:dyDescent="0.45">
      <c r="A164" s="44" t="s">
        <v>242</v>
      </c>
      <c r="B164" s="46" t="s">
        <v>243</v>
      </c>
      <c r="C164" s="16">
        <v>3508</v>
      </c>
      <c r="D164" s="32">
        <v>670.04</v>
      </c>
      <c r="E164" s="32">
        <f t="shared" si="8"/>
        <v>1.754E-2</v>
      </c>
      <c r="F164" s="32">
        <f t="shared" si="9"/>
        <v>11.752501599999999</v>
      </c>
      <c r="G164" s="32">
        <f t="shared" si="10"/>
        <v>2.3505003199999996</v>
      </c>
      <c r="H164" s="32">
        <f t="shared" si="11"/>
        <v>14.103001919999999</v>
      </c>
    </row>
    <row r="165" spans="1:8" ht="21" collapsed="1" x14ac:dyDescent="0.5">
      <c r="A165" s="47" t="s">
        <v>244</v>
      </c>
      <c r="B165" s="48" t="s">
        <v>24</v>
      </c>
      <c r="C165" s="52">
        <f>SUM(C166:C173)</f>
        <v>58635</v>
      </c>
      <c r="D165" s="49">
        <v>670.04</v>
      </c>
      <c r="E165" s="32">
        <f t="shared" si="8"/>
        <v>0.29317500000000002</v>
      </c>
      <c r="F165" s="49">
        <f t="shared" si="9"/>
        <v>196.43897699999999</v>
      </c>
      <c r="G165" s="49">
        <f t="shared" si="10"/>
        <v>39.2877954</v>
      </c>
      <c r="H165" s="49">
        <f t="shared" si="11"/>
        <v>235.72677239999999</v>
      </c>
    </row>
    <row r="166" spans="1:8" ht="19.2" hidden="1" outlineLevel="1" x14ac:dyDescent="0.45">
      <c r="A166" s="44" t="s">
        <v>245</v>
      </c>
      <c r="B166" s="51" t="s">
        <v>246</v>
      </c>
      <c r="C166" s="16">
        <v>6198</v>
      </c>
      <c r="D166" s="32">
        <v>670.04</v>
      </c>
      <c r="E166" s="32">
        <f t="shared" si="8"/>
        <v>3.099E-2</v>
      </c>
      <c r="F166" s="32">
        <f t="shared" si="9"/>
        <v>20.764539599999999</v>
      </c>
      <c r="G166" s="32">
        <f t="shared" si="10"/>
        <v>4.1529079199999996</v>
      </c>
      <c r="H166" s="32">
        <f t="shared" si="11"/>
        <v>24.91744752</v>
      </c>
    </row>
    <row r="167" spans="1:8" ht="19.2" hidden="1" outlineLevel="1" x14ac:dyDescent="0.45">
      <c r="A167" s="44" t="s">
        <v>247</v>
      </c>
      <c r="B167" s="51" t="s">
        <v>248</v>
      </c>
      <c r="C167" s="16">
        <v>30095</v>
      </c>
      <c r="D167" s="32">
        <v>670.04</v>
      </c>
      <c r="E167" s="32">
        <f t="shared" si="8"/>
        <v>0.150475</v>
      </c>
      <c r="F167" s="32">
        <f t="shared" si="9"/>
        <v>100.82426899999999</v>
      </c>
      <c r="G167" s="32">
        <f t="shared" si="10"/>
        <v>20.164853799999999</v>
      </c>
      <c r="H167" s="32">
        <f t="shared" si="11"/>
        <v>120.98912279999999</v>
      </c>
    </row>
    <row r="168" spans="1:8" ht="19.2" hidden="1" outlineLevel="1" x14ac:dyDescent="0.45">
      <c r="A168" s="44" t="s">
        <v>249</v>
      </c>
      <c r="B168" s="46" t="s">
        <v>250</v>
      </c>
      <c r="C168" s="16">
        <v>3341</v>
      </c>
      <c r="D168" s="32">
        <v>670.04</v>
      </c>
      <c r="E168" s="32">
        <f t="shared" si="8"/>
        <v>1.6705000000000001E-2</v>
      </c>
      <c r="F168" s="32">
        <f t="shared" si="9"/>
        <v>11.193018200000001</v>
      </c>
      <c r="G168" s="32">
        <f t="shared" si="10"/>
        <v>2.2386036400000004</v>
      </c>
      <c r="H168" s="32">
        <f t="shared" si="11"/>
        <v>13.431621840000002</v>
      </c>
    </row>
    <row r="169" spans="1:8" ht="19.2" hidden="1" outlineLevel="1" x14ac:dyDescent="0.45">
      <c r="A169" s="44" t="s">
        <v>251</v>
      </c>
      <c r="B169" s="46" t="s">
        <v>252</v>
      </c>
      <c r="C169" s="16">
        <v>3442</v>
      </c>
      <c r="D169" s="32">
        <v>670.04</v>
      </c>
      <c r="E169" s="32">
        <f t="shared" si="8"/>
        <v>1.721E-2</v>
      </c>
      <c r="F169" s="32">
        <f t="shared" si="9"/>
        <v>11.531388399999999</v>
      </c>
      <c r="G169" s="32">
        <f t="shared" si="10"/>
        <v>2.30627768</v>
      </c>
      <c r="H169" s="32">
        <f t="shared" si="11"/>
        <v>13.837666079999998</v>
      </c>
    </row>
    <row r="170" spans="1:8" ht="19.2" hidden="1" outlineLevel="1" x14ac:dyDescent="0.45">
      <c r="A170" s="44" t="s">
        <v>253</v>
      </c>
      <c r="B170" s="46" t="s">
        <v>254</v>
      </c>
      <c r="C170" s="16">
        <v>3512</v>
      </c>
      <c r="D170" s="32">
        <v>670.04</v>
      </c>
      <c r="E170" s="32">
        <f t="shared" si="8"/>
        <v>1.7559999999999999E-2</v>
      </c>
      <c r="F170" s="32">
        <f t="shared" si="9"/>
        <v>11.765902399999998</v>
      </c>
      <c r="G170" s="32">
        <f t="shared" si="10"/>
        <v>2.3531804799999998</v>
      </c>
      <c r="H170" s="32">
        <f t="shared" si="11"/>
        <v>14.119082879999997</v>
      </c>
    </row>
    <row r="171" spans="1:8" ht="19.2" hidden="1" outlineLevel="1" x14ac:dyDescent="0.45">
      <c r="A171" s="44" t="s">
        <v>255</v>
      </c>
      <c r="B171" s="46" t="s">
        <v>256</v>
      </c>
      <c r="C171" s="16">
        <v>3517</v>
      </c>
      <c r="D171" s="32">
        <v>670.04</v>
      </c>
      <c r="E171" s="32">
        <f t="shared" si="8"/>
        <v>1.7585E-2</v>
      </c>
      <c r="F171" s="32">
        <f t="shared" si="9"/>
        <v>11.782653399999999</v>
      </c>
      <c r="G171" s="32">
        <f t="shared" si="10"/>
        <v>2.3565306800000001</v>
      </c>
      <c r="H171" s="32">
        <f t="shared" si="11"/>
        <v>14.13918408</v>
      </c>
    </row>
    <row r="172" spans="1:8" ht="19.2" hidden="1" outlineLevel="1" x14ac:dyDescent="0.45">
      <c r="A172" s="44" t="s">
        <v>257</v>
      </c>
      <c r="B172" s="46" t="s">
        <v>258</v>
      </c>
      <c r="C172" s="16">
        <v>3617</v>
      </c>
      <c r="D172" s="32">
        <v>670.04</v>
      </c>
      <c r="E172" s="32">
        <f t="shared" si="8"/>
        <v>1.8085E-2</v>
      </c>
      <c r="F172" s="32">
        <f t="shared" si="9"/>
        <v>12.117673399999999</v>
      </c>
      <c r="G172" s="32">
        <f t="shared" si="10"/>
        <v>2.4235346799999999</v>
      </c>
      <c r="H172" s="32">
        <f t="shared" si="11"/>
        <v>14.541208079999999</v>
      </c>
    </row>
    <row r="173" spans="1:8" ht="19.2" hidden="1" outlineLevel="1" x14ac:dyDescent="0.45">
      <c r="A173" s="44" t="s">
        <v>259</v>
      </c>
      <c r="B173" s="46" t="s">
        <v>260</v>
      </c>
      <c r="C173" s="16">
        <v>4913</v>
      </c>
      <c r="D173" s="32">
        <v>670.04</v>
      </c>
      <c r="E173" s="32">
        <f t="shared" si="8"/>
        <v>2.4565E-2</v>
      </c>
      <c r="F173" s="32">
        <f t="shared" si="9"/>
        <v>16.459532599999999</v>
      </c>
      <c r="G173" s="32">
        <f t="shared" si="10"/>
        <v>3.2919065199999999</v>
      </c>
      <c r="H173" s="32">
        <f t="shared" si="11"/>
        <v>19.751439120000001</v>
      </c>
    </row>
    <row r="174" spans="1:8" ht="21" collapsed="1" x14ac:dyDescent="0.5">
      <c r="A174" s="47" t="s">
        <v>261</v>
      </c>
      <c r="B174" s="48" t="s">
        <v>25</v>
      </c>
      <c r="C174" s="52">
        <f>SUM(C175:C179)</f>
        <v>296177</v>
      </c>
      <c r="D174" s="49">
        <v>670.04</v>
      </c>
      <c r="E174" s="32">
        <f t="shared" si="8"/>
        <v>1.480885</v>
      </c>
      <c r="F174" s="49">
        <f t="shared" si="9"/>
        <v>992.25218539999992</v>
      </c>
      <c r="G174" s="49">
        <f t="shared" si="10"/>
        <v>198.45043708</v>
      </c>
      <c r="H174" s="49">
        <f t="shared" si="11"/>
        <v>1190.7026224799999</v>
      </c>
    </row>
    <row r="175" spans="1:8" ht="19.2" hidden="1" outlineLevel="1" x14ac:dyDescent="0.45">
      <c r="A175" s="44" t="s">
        <v>262</v>
      </c>
      <c r="B175" s="51" t="s">
        <v>263</v>
      </c>
      <c r="C175" s="16">
        <v>17766</v>
      </c>
      <c r="D175" s="32">
        <v>670.04</v>
      </c>
      <c r="E175" s="32">
        <f t="shared" si="8"/>
        <v>8.8830000000000006E-2</v>
      </c>
      <c r="F175" s="32">
        <f t="shared" si="9"/>
        <v>59.5196532</v>
      </c>
      <c r="G175" s="32">
        <f t="shared" si="10"/>
        <v>11.90393064</v>
      </c>
      <c r="H175" s="32">
        <f t="shared" si="11"/>
        <v>71.423583840000006</v>
      </c>
    </row>
    <row r="176" spans="1:8" ht="19.2" hidden="1" outlineLevel="1" x14ac:dyDescent="0.45">
      <c r="A176" s="44" t="s">
        <v>264</v>
      </c>
      <c r="B176" s="51" t="s">
        <v>265</v>
      </c>
      <c r="C176" s="16">
        <v>25949</v>
      </c>
      <c r="D176" s="32">
        <v>670.04</v>
      </c>
      <c r="E176" s="32">
        <f t="shared" si="8"/>
        <v>0.129745</v>
      </c>
      <c r="F176" s="32">
        <f t="shared" si="9"/>
        <v>86.934339799999989</v>
      </c>
      <c r="G176" s="32">
        <f t="shared" si="10"/>
        <v>17.38686796</v>
      </c>
      <c r="H176" s="32">
        <f t="shared" si="11"/>
        <v>104.32120775999999</v>
      </c>
    </row>
    <row r="177" spans="1:8" ht="19.2" hidden="1" outlineLevel="1" collapsed="1" x14ac:dyDescent="0.45">
      <c r="A177" s="44" t="s">
        <v>266</v>
      </c>
      <c r="B177" s="51" t="s">
        <v>267</v>
      </c>
      <c r="C177" s="16">
        <v>27980</v>
      </c>
      <c r="D177" s="32">
        <v>670.04</v>
      </c>
      <c r="E177" s="32">
        <f t="shared" si="8"/>
        <v>0.1399</v>
      </c>
      <c r="F177" s="32">
        <f t="shared" si="9"/>
        <v>93.738595999999987</v>
      </c>
      <c r="G177" s="32">
        <f t="shared" si="10"/>
        <v>18.747719199999999</v>
      </c>
      <c r="H177" s="32">
        <f t="shared" si="11"/>
        <v>112.48631519999998</v>
      </c>
    </row>
    <row r="178" spans="1:8" s="54" customFormat="1" ht="19.2" hidden="1" outlineLevel="1" x14ac:dyDescent="0.45">
      <c r="A178" s="44" t="s">
        <v>268</v>
      </c>
      <c r="B178" s="51" t="s">
        <v>269</v>
      </c>
      <c r="C178" s="16">
        <v>34002</v>
      </c>
      <c r="D178" s="32">
        <v>670.04</v>
      </c>
      <c r="E178" s="32">
        <f t="shared" si="8"/>
        <v>0.17000999999999999</v>
      </c>
      <c r="F178" s="32">
        <f t="shared" si="9"/>
        <v>113.91350039999999</v>
      </c>
      <c r="G178" s="32">
        <f t="shared" si="10"/>
        <v>22.782700079999998</v>
      </c>
      <c r="H178" s="32">
        <f t="shared" si="11"/>
        <v>136.69620047999999</v>
      </c>
    </row>
    <row r="179" spans="1:8" ht="19.2" hidden="1" outlineLevel="2" x14ac:dyDescent="0.45">
      <c r="A179" s="44" t="s">
        <v>270</v>
      </c>
      <c r="B179" s="51" t="s">
        <v>271</v>
      </c>
      <c r="C179" s="16">
        <v>190480</v>
      </c>
      <c r="D179" s="32">
        <v>670.04</v>
      </c>
      <c r="E179" s="32">
        <f t="shared" si="8"/>
        <v>0.95240000000000002</v>
      </c>
      <c r="F179" s="32">
        <f t="shared" si="9"/>
        <v>638.14609599999994</v>
      </c>
      <c r="G179" s="32">
        <f t="shared" si="10"/>
        <v>127.62921919999999</v>
      </c>
      <c r="H179" s="32">
        <f t="shared" si="11"/>
        <v>765.77531519999991</v>
      </c>
    </row>
    <row r="180" spans="1:8" ht="21" collapsed="1" x14ac:dyDescent="0.5">
      <c r="A180" s="47" t="s">
        <v>272</v>
      </c>
      <c r="B180" s="48" t="s">
        <v>26</v>
      </c>
      <c r="C180" s="52">
        <f>SUM(C181:C191)</f>
        <v>71947</v>
      </c>
      <c r="D180" s="49">
        <v>670.04</v>
      </c>
      <c r="E180" s="32">
        <f t="shared" si="8"/>
        <v>0.35973500000000003</v>
      </c>
      <c r="F180" s="49">
        <f t="shared" si="9"/>
        <v>241.03683939999999</v>
      </c>
      <c r="G180" s="49">
        <f t="shared" si="10"/>
        <v>48.20736788</v>
      </c>
      <c r="H180" s="49">
        <f t="shared" si="11"/>
        <v>289.24420728000001</v>
      </c>
    </row>
    <row r="181" spans="1:8" ht="19.2" hidden="1" outlineLevel="2" x14ac:dyDescent="0.45">
      <c r="A181" s="44" t="s">
        <v>273</v>
      </c>
      <c r="B181" s="51" t="s">
        <v>274</v>
      </c>
      <c r="C181" s="16">
        <v>4984</v>
      </c>
      <c r="D181" s="32">
        <v>670.04</v>
      </c>
      <c r="E181" s="32">
        <f t="shared" si="8"/>
        <v>2.4920000000000001E-2</v>
      </c>
      <c r="F181" s="32">
        <f t="shared" si="9"/>
        <v>16.6973968</v>
      </c>
      <c r="G181" s="32">
        <f t="shared" si="10"/>
        <v>3.3394793600000003</v>
      </c>
      <c r="H181" s="32">
        <f t="shared" si="11"/>
        <v>20.036876159999998</v>
      </c>
    </row>
    <row r="182" spans="1:8" ht="19.2" hidden="1" outlineLevel="2" x14ac:dyDescent="0.45">
      <c r="A182" s="44" t="s">
        <v>275</v>
      </c>
      <c r="B182" s="51" t="s">
        <v>276</v>
      </c>
      <c r="C182" s="16">
        <v>43493</v>
      </c>
      <c r="D182" s="32">
        <v>670.04</v>
      </c>
      <c r="E182" s="32">
        <f t="shared" si="8"/>
        <v>0.21746499999999999</v>
      </c>
      <c r="F182" s="32">
        <f t="shared" si="9"/>
        <v>145.7102486</v>
      </c>
      <c r="G182" s="32">
        <f t="shared" si="10"/>
        <v>29.142049720000003</v>
      </c>
      <c r="H182" s="32">
        <f t="shared" si="11"/>
        <v>174.85229831999999</v>
      </c>
    </row>
    <row r="183" spans="1:8" ht="19.2" hidden="1" outlineLevel="2" x14ac:dyDescent="0.45">
      <c r="A183" s="44" t="s">
        <v>277</v>
      </c>
      <c r="B183" s="46" t="s">
        <v>278</v>
      </c>
      <c r="C183" s="16">
        <v>1545</v>
      </c>
      <c r="D183" s="32">
        <v>670.04</v>
      </c>
      <c r="E183" s="32">
        <f t="shared" si="8"/>
        <v>7.7250000000000001E-3</v>
      </c>
      <c r="F183" s="32">
        <f t="shared" si="9"/>
        <v>5.1760589999999995</v>
      </c>
      <c r="G183" s="32">
        <f t="shared" si="10"/>
        <v>1.0352117999999999</v>
      </c>
      <c r="H183" s="32">
        <f t="shared" si="11"/>
        <v>6.2112707999999994</v>
      </c>
    </row>
    <row r="184" spans="1:8" ht="19.2" hidden="1" outlineLevel="2" x14ac:dyDescent="0.45">
      <c r="A184" s="44" t="s">
        <v>279</v>
      </c>
      <c r="B184" s="46" t="s">
        <v>280</v>
      </c>
      <c r="C184" s="16">
        <v>1977</v>
      </c>
      <c r="D184" s="32">
        <v>670.04</v>
      </c>
      <c r="E184" s="32">
        <f t="shared" si="8"/>
        <v>9.8849999999999997E-3</v>
      </c>
      <c r="F184" s="32">
        <f t="shared" si="9"/>
        <v>6.6233453999999998</v>
      </c>
      <c r="G184" s="32">
        <f t="shared" si="10"/>
        <v>1.3246690800000001</v>
      </c>
      <c r="H184" s="32">
        <f t="shared" si="11"/>
        <v>7.9480144799999994</v>
      </c>
    </row>
    <row r="185" spans="1:8" ht="19.2" hidden="1" outlineLevel="2" x14ac:dyDescent="0.45">
      <c r="A185" s="44" t="s">
        <v>281</v>
      </c>
      <c r="B185" s="46" t="s">
        <v>282</v>
      </c>
      <c r="C185" s="16">
        <v>2102</v>
      </c>
      <c r="D185" s="32">
        <v>670.04</v>
      </c>
      <c r="E185" s="32">
        <f t="shared" si="8"/>
        <v>1.051E-2</v>
      </c>
      <c r="F185" s="32">
        <f t="shared" si="9"/>
        <v>7.0421203999999999</v>
      </c>
      <c r="G185" s="32">
        <f t="shared" si="10"/>
        <v>1.4084240800000001</v>
      </c>
      <c r="H185" s="32">
        <f t="shared" si="11"/>
        <v>8.4505444799999996</v>
      </c>
    </row>
    <row r="186" spans="1:8" ht="19.2" hidden="1" outlineLevel="2" x14ac:dyDescent="0.45">
      <c r="A186" s="44" t="s">
        <v>283</v>
      </c>
      <c r="B186" s="46" t="s">
        <v>284</v>
      </c>
      <c r="C186" s="16">
        <v>2632</v>
      </c>
      <c r="D186" s="32">
        <v>670.04</v>
      </c>
      <c r="E186" s="32">
        <f t="shared" si="8"/>
        <v>1.316E-2</v>
      </c>
      <c r="F186" s="32">
        <f t="shared" si="9"/>
        <v>8.8177263999999997</v>
      </c>
      <c r="G186" s="32">
        <f t="shared" si="10"/>
        <v>1.76354528</v>
      </c>
      <c r="H186" s="32">
        <f t="shared" si="11"/>
        <v>10.58127168</v>
      </c>
    </row>
    <row r="187" spans="1:8" ht="19.2" hidden="1" outlineLevel="2" x14ac:dyDescent="0.45">
      <c r="A187" s="44" t="s">
        <v>285</v>
      </c>
      <c r="B187" s="46" t="s">
        <v>286</v>
      </c>
      <c r="C187" s="16">
        <v>2807</v>
      </c>
      <c r="D187" s="32">
        <v>670.04</v>
      </c>
      <c r="E187" s="32">
        <f t="shared" si="8"/>
        <v>1.4035000000000001E-2</v>
      </c>
      <c r="F187" s="32">
        <f t="shared" si="9"/>
        <v>9.4040113999999999</v>
      </c>
      <c r="G187" s="32">
        <f t="shared" si="10"/>
        <v>1.8808022800000002</v>
      </c>
      <c r="H187" s="32">
        <f t="shared" si="11"/>
        <v>11.284813679999999</v>
      </c>
    </row>
    <row r="188" spans="1:8" ht="19.2" hidden="1" outlineLevel="2" x14ac:dyDescent="0.45">
      <c r="A188" s="44" t="s">
        <v>287</v>
      </c>
      <c r="B188" s="46" t="s">
        <v>288</v>
      </c>
      <c r="C188" s="16">
        <v>2867</v>
      </c>
      <c r="D188" s="32">
        <v>670.04</v>
      </c>
      <c r="E188" s="32">
        <f t="shared" si="8"/>
        <v>1.4335000000000001E-2</v>
      </c>
      <c r="F188" s="32">
        <f t="shared" si="9"/>
        <v>9.6050234000000003</v>
      </c>
      <c r="G188" s="32">
        <f t="shared" si="10"/>
        <v>1.9210046800000002</v>
      </c>
      <c r="H188" s="32">
        <f t="shared" si="11"/>
        <v>11.52602808</v>
      </c>
    </row>
    <row r="189" spans="1:8" ht="19.2" hidden="1" outlineLevel="2" x14ac:dyDescent="0.45">
      <c r="A189" s="44" t="s">
        <v>289</v>
      </c>
      <c r="B189" s="46" t="s">
        <v>290</v>
      </c>
      <c r="C189" s="16">
        <v>2941</v>
      </c>
      <c r="D189" s="32">
        <v>670.04</v>
      </c>
      <c r="E189" s="32">
        <f t="shared" si="8"/>
        <v>1.4704999999999999E-2</v>
      </c>
      <c r="F189" s="32">
        <f t="shared" si="9"/>
        <v>9.8529381999999988</v>
      </c>
      <c r="G189" s="32">
        <f t="shared" si="10"/>
        <v>1.9705876399999998</v>
      </c>
      <c r="H189" s="32">
        <f t="shared" si="11"/>
        <v>11.823525839999999</v>
      </c>
    </row>
    <row r="190" spans="1:8" ht="19.2" hidden="1" outlineLevel="2" x14ac:dyDescent="0.45">
      <c r="A190" s="44" t="s">
        <v>291</v>
      </c>
      <c r="B190" s="46" t="s">
        <v>292</v>
      </c>
      <c r="C190" s="16">
        <v>3124</v>
      </c>
      <c r="D190" s="32">
        <v>670.04</v>
      </c>
      <c r="E190" s="32">
        <f t="shared" si="8"/>
        <v>1.562E-2</v>
      </c>
      <c r="F190" s="32">
        <f t="shared" si="9"/>
        <v>10.4660248</v>
      </c>
      <c r="G190" s="32">
        <f t="shared" si="10"/>
        <v>2.09320496</v>
      </c>
      <c r="H190" s="32">
        <f t="shared" si="11"/>
        <v>12.559229759999999</v>
      </c>
    </row>
    <row r="191" spans="1:8" ht="19.2" hidden="1" outlineLevel="2" x14ac:dyDescent="0.45">
      <c r="A191" s="44" t="s">
        <v>293</v>
      </c>
      <c r="B191" s="46" t="s">
        <v>294</v>
      </c>
      <c r="C191" s="16">
        <v>3475</v>
      </c>
      <c r="D191" s="32">
        <v>670.04</v>
      </c>
      <c r="E191" s="32">
        <f t="shared" si="8"/>
        <v>1.7375000000000002E-2</v>
      </c>
      <c r="F191" s="32">
        <f t="shared" si="9"/>
        <v>11.641945</v>
      </c>
      <c r="G191" s="32">
        <f t="shared" si="10"/>
        <v>2.328389</v>
      </c>
      <c r="H191" s="32">
        <f t="shared" si="11"/>
        <v>13.970333999999999</v>
      </c>
    </row>
    <row r="192" spans="1:8" ht="21" collapsed="1" x14ac:dyDescent="0.5">
      <c r="A192" s="47" t="s">
        <v>295</v>
      </c>
      <c r="B192" s="48" t="s">
        <v>296</v>
      </c>
      <c r="C192" s="52">
        <f>SUM(C193:C201)</f>
        <v>155010</v>
      </c>
      <c r="D192" s="49">
        <v>670.04</v>
      </c>
      <c r="E192" s="32">
        <f t="shared" si="8"/>
        <v>0.77505000000000002</v>
      </c>
      <c r="F192" s="49">
        <f t="shared" si="9"/>
        <v>519.31450199999995</v>
      </c>
      <c r="G192" s="49">
        <f t="shared" si="10"/>
        <v>103.8629004</v>
      </c>
      <c r="H192" s="49">
        <f t="shared" si="11"/>
        <v>623.17740239999989</v>
      </c>
    </row>
    <row r="193" spans="1:8" ht="19.2" hidden="1" outlineLevel="1" x14ac:dyDescent="0.45">
      <c r="A193" s="44" t="s">
        <v>297</v>
      </c>
      <c r="B193" s="51" t="s">
        <v>298</v>
      </c>
      <c r="C193" s="16">
        <v>6314</v>
      </c>
      <c r="D193" s="32">
        <v>670.04</v>
      </c>
      <c r="E193" s="32">
        <f t="shared" si="8"/>
        <v>3.1570000000000001E-2</v>
      </c>
      <c r="F193" s="32">
        <f t="shared" si="9"/>
        <v>21.1531628</v>
      </c>
      <c r="G193" s="32">
        <f t="shared" si="10"/>
        <v>4.2306325600000001</v>
      </c>
      <c r="H193" s="32">
        <f t="shared" si="11"/>
        <v>25.383795360000001</v>
      </c>
    </row>
    <row r="194" spans="1:8" ht="19.2" hidden="1" outlineLevel="1" x14ac:dyDescent="0.45">
      <c r="A194" s="44" t="s">
        <v>299</v>
      </c>
      <c r="B194" s="51" t="s">
        <v>300</v>
      </c>
      <c r="C194" s="16">
        <v>16057</v>
      </c>
      <c r="D194" s="32">
        <v>670.04</v>
      </c>
      <c r="E194" s="32">
        <f t="shared" si="8"/>
        <v>8.0284999999999995E-2</v>
      </c>
      <c r="F194" s="32">
        <f t="shared" si="9"/>
        <v>53.794161399999993</v>
      </c>
      <c r="G194" s="32">
        <f t="shared" si="10"/>
        <v>10.75883228</v>
      </c>
      <c r="H194" s="32">
        <f t="shared" si="11"/>
        <v>64.552993679999986</v>
      </c>
    </row>
    <row r="195" spans="1:8" ht="19.2" hidden="1" outlineLevel="1" x14ac:dyDescent="0.45">
      <c r="A195" s="44" t="s">
        <v>301</v>
      </c>
      <c r="B195" s="51" t="s">
        <v>302</v>
      </c>
      <c r="C195" s="16">
        <v>26373</v>
      </c>
      <c r="D195" s="32">
        <v>670.04</v>
      </c>
      <c r="E195" s="32">
        <f t="shared" si="8"/>
        <v>0.13186500000000001</v>
      </c>
      <c r="F195" s="32">
        <f t="shared" si="9"/>
        <v>88.354824600000001</v>
      </c>
      <c r="G195" s="32">
        <f t="shared" si="10"/>
        <v>17.670964919999999</v>
      </c>
      <c r="H195" s="32">
        <f t="shared" si="11"/>
        <v>106.02578952</v>
      </c>
    </row>
    <row r="196" spans="1:8" ht="19.2" hidden="1" outlineLevel="1" x14ac:dyDescent="0.45">
      <c r="A196" s="44" t="s">
        <v>303</v>
      </c>
      <c r="B196" s="51" t="s">
        <v>304</v>
      </c>
      <c r="C196" s="16">
        <v>21664</v>
      </c>
      <c r="D196" s="32">
        <v>670.04</v>
      </c>
      <c r="E196" s="32">
        <f t="shared" si="8"/>
        <v>0.10832</v>
      </c>
      <c r="F196" s="32">
        <f t="shared" si="9"/>
        <v>72.578732799999997</v>
      </c>
      <c r="G196" s="32">
        <f t="shared" si="10"/>
        <v>14.51574656</v>
      </c>
      <c r="H196" s="32">
        <f t="shared" si="11"/>
        <v>87.094479359999994</v>
      </c>
    </row>
    <row r="197" spans="1:8" ht="19.2" hidden="1" outlineLevel="1" x14ac:dyDescent="0.45">
      <c r="A197" s="44" t="s">
        <v>305</v>
      </c>
      <c r="B197" s="51" t="s">
        <v>306</v>
      </c>
      <c r="C197" s="16">
        <v>64575</v>
      </c>
      <c r="D197" s="32">
        <v>670.04</v>
      </c>
      <c r="E197" s="32">
        <f t="shared" si="8"/>
        <v>0.32287500000000002</v>
      </c>
      <c r="F197" s="32">
        <f t="shared" si="9"/>
        <v>216.33916500000001</v>
      </c>
      <c r="G197" s="32">
        <f t="shared" si="10"/>
        <v>43.267833000000003</v>
      </c>
      <c r="H197" s="32">
        <f t="shared" si="11"/>
        <v>259.60699800000003</v>
      </c>
    </row>
    <row r="198" spans="1:8" ht="19.2" hidden="1" outlineLevel="1" x14ac:dyDescent="0.45">
      <c r="A198" s="44" t="s">
        <v>307</v>
      </c>
      <c r="B198" s="46" t="s">
        <v>308</v>
      </c>
      <c r="C198" s="16">
        <v>2285</v>
      </c>
      <c r="D198" s="32">
        <v>670.04</v>
      </c>
      <c r="E198" s="32">
        <f t="shared" si="8"/>
        <v>1.1424999999999999E-2</v>
      </c>
      <c r="F198" s="32">
        <f t="shared" si="9"/>
        <v>7.655206999999999</v>
      </c>
      <c r="G198" s="32">
        <f t="shared" si="10"/>
        <v>1.5310413999999999</v>
      </c>
      <c r="H198" s="32">
        <f t="shared" si="11"/>
        <v>9.1862483999999984</v>
      </c>
    </row>
    <row r="199" spans="1:8" ht="19.2" hidden="1" outlineLevel="1" x14ac:dyDescent="0.45">
      <c r="A199" s="44" t="s">
        <v>309</v>
      </c>
      <c r="B199" s="46" t="s">
        <v>310</v>
      </c>
      <c r="C199" s="16">
        <v>3850</v>
      </c>
      <c r="D199" s="32">
        <v>670.04</v>
      </c>
      <c r="E199" s="32">
        <f t="shared" si="8"/>
        <v>1.925E-2</v>
      </c>
      <c r="F199" s="32">
        <f t="shared" si="9"/>
        <v>12.898269999999998</v>
      </c>
      <c r="G199" s="32">
        <f t="shared" si="10"/>
        <v>2.5796539999999997</v>
      </c>
      <c r="H199" s="32">
        <f t="shared" si="11"/>
        <v>15.477923999999998</v>
      </c>
    </row>
    <row r="200" spans="1:8" ht="19.2" hidden="1" outlineLevel="1" x14ac:dyDescent="0.45">
      <c r="A200" s="44" t="s">
        <v>311</v>
      </c>
      <c r="B200" s="46" t="s">
        <v>312</v>
      </c>
      <c r="C200" s="16">
        <v>6628</v>
      </c>
      <c r="D200" s="32">
        <v>670.04</v>
      </c>
      <c r="E200" s="32">
        <f t="shared" si="8"/>
        <v>3.3140000000000003E-2</v>
      </c>
      <c r="F200" s="32">
        <f t="shared" si="9"/>
        <v>22.205125600000002</v>
      </c>
      <c r="G200" s="32">
        <f t="shared" si="10"/>
        <v>4.4410251200000008</v>
      </c>
      <c r="H200" s="32">
        <f t="shared" si="11"/>
        <v>26.646150720000001</v>
      </c>
    </row>
    <row r="201" spans="1:8" ht="19.2" hidden="1" outlineLevel="1" x14ac:dyDescent="0.45">
      <c r="A201" s="44" t="s">
        <v>313</v>
      </c>
      <c r="B201" s="46" t="s">
        <v>314</v>
      </c>
      <c r="C201" s="16">
        <v>7264</v>
      </c>
      <c r="D201" s="32">
        <v>670.04</v>
      </c>
      <c r="E201" s="32">
        <f t="shared" si="8"/>
        <v>3.6319999999999998E-2</v>
      </c>
      <c r="F201" s="32">
        <f t="shared" si="9"/>
        <v>24.335852799999998</v>
      </c>
      <c r="G201" s="32">
        <f t="shared" si="10"/>
        <v>4.8671705599999999</v>
      </c>
      <c r="H201" s="32">
        <f t="shared" si="11"/>
        <v>29.203023359999996</v>
      </c>
    </row>
    <row r="202" spans="1:8" ht="21" collapsed="1" x14ac:dyDescent="0.5">
      <c r="A202" s="47" t="s">
        <v>315</v>
      </c>
      <c r="B202" s="48" t="s">
        <v>28</v>
      </c>
      <c r="C202" s="52">
        <f>SUM(C203:C212)</f>
        <v>211536</v>
      </c>
      <c r="D202" s="49">
        <v>670.04</v>
      </c>
      <c r="E202" s="32">
        <f t="shared" si="8"/>
        <v>1.05768</v>
      </c>
      <c r="F202" s="49">
        <f t="shared" si="9"/>
        <v>708.68790719999993</v>
      </c>
      <c r="G202" s="49">
        <f t="shared" si="10"/>
        <v>141.73758143999999</v>
      </c>
      <c r="H202" s="49">
        <f t="shared" si="11"/>
        <v>850.42548863999991</v>
      </c>
    </row>
    <row r="203" spans="1:8" ht="19.2" hidden="1" outlineLevel="2" x14ac:dyDescent="0.45">
      <c r="A203" s="44" t="s">
        <v>316</v>
      </c>
      <c r="B203" s="51" t="s">
        <v>317</v>
      </c>
      <c r="C203" s="16">
        <v>5168</v>
      </c>
      <c r="D203" s="32">
        <v>670.04</v>
      </c>
      <c r="E203" s="32">
        <f t="shared" si="8"/>
        <v>2.5839999999999998E-2</v>
      </c>
      <c r="F203" s="32">
        <f t="shared" si="9"/>
        <v>17.313833599999999</v>
      </c>
      <c r="G203" s="32">
        <f t="shared" si="10"/>
        <v>3.4627667199999999</v>
      </c>
      <c r="H203" s="32">
        <f t="shared" si="11"/>
        <v>20.77660032</v>
      </c>
    </row>
    <row r="204" spans="1:8" ht="19.2" hidden="1" outlineLevel="2" x14ac:dyDescent="0.45">
      <c r="A204" s="44" t="s">
        <v>318</v>
      </c>
      <c r="B204" s="51" t="s">
        <v>319</v>
      </c>
      <c r="C204" s="16">
        <v>10841</v>
      </c>
      <c r="D204" s="32">
        <v>670.04</v>
      </c>
      <c r="E204" s="32">
        <f t="shared" si="8"/>
        <v>5.4205000000000003E-2</v>
      </c>
      <c r="F204" s="32">
        <f t="shared" si="9"/>
        <v>36.319518199999997</v>
      </c>
      <c r="G204" s="32">
        <f t="shared" si="10"/>
        <v>7.2639036399999997</v>
      </c>
      <c r="H204" s="32">
        <f t="shared" si="11"/>
        <v>43.58342184</v>
      </c>
    </row>
    <row r="205" spans="1:8" ht="19.2" hidden="1" outlineLevel="2" x14ac:dyDescent="0.45">
      <c r="A205" s="44" t="s">
        <v>320</v>
      </c>
      <c r="B205" s="51" t="s">
        <v>321</v>
      </c>
      <c r="C205" s="16">
        <v>22103</v>
      </c>
      <c r="D205" s="32">
        <v>670.04</v>
      </c>
      <c r="E205" s="32">
        <f t="shared" si="8"/>
        <v>0.110515</v>
      </c>
      <c r="F205" s="32">
        <f t="shared" si="9"/>
        <v>74.049470599999992</v>
      </c>
      <c r="G205" s="32">
        <f t="shared" si="10"/>
        <v>14.809894119999999</v>
      </c>
      <c r="H205" s="32">
        <f t="shared" si="11"/>
        <v>88.859364719999988</v>
      </c>
    </row>
    <row r="206" spans="1:8" ht="19.2" hidden="1" outlineLevel="2" x14ac:dyDescent="0.45">
      <c r="A206" s="44" t="s">
        <v>322</v>
      </c>
      <c r="B206" s="51" t="s">
        <v>323</v>
      </c>
      <c r="C206" s="16">
        <v>31193</v>
      </c>
      <c r="D206" s="32">
        <v>670.04</v>
      </c>
      <c r="E206" s="32">
        <f t="shared" si="8"/>
        <v>0.15596499999999999</v>
      </c>
      <c r="F206" s="32">
        <f t="shared" si="9"/>
        <v>104.50278859999999</v>
      </c>
      <c r="G206" s="32">
        <f t="shared" si="10"/>
        <v>20.900557719999998</v>
      </c>
      <c r="H206" s="32">
        <f t="shared" si="11"/>
        <v>125.40334631999998</v>
      </c>
    </row>
    <row r="207" spans="1:8" ht="19.2" hidden="1" outlineLevel="2" x14ac:dyDescent="0.45">
      <c r="A207" s="44" t="s">
        <v>324</v>
      </c>
      <c r="B207" s="51" t="s">
        <v>325</v>
      </c>
      <c r="C207" s="16">
        <v>104063</v>
      </c>
      <c r="D207" s="32">
        <v>670.04</v>
      </c>
      <c r="E207" s="32">
        <f t="shared" si="8"/>
        <v>0.52031499999999997</v>
      </c>
      <c r="F207" s="32">
        <f t="shared" si="9"/>
        <v>348.63186259999998</v>
      </c>
      <c r="G207" s="32">
        <f t="shared" si="10"/>
        <v>69.726372519999998</v>
      </c>
      <c r="H207" s="32">
        <f t="shared" si="11"/>
        <v>418.35823511999996</v>
      </c>
    </row>
    <row r="208" spans="1:8" ht="19.2" hidden="1" outlineLevel="2" x14ac:dyDescent="0.45">
      <c r="A208" s="44" t="s">
        <v>326</v>
      </c>
      <c r="B208" s="46" t="s">
        <v>327</v>
      </c>
      <c r="C208" s="16">
        <v>4591</v>
      </c>
      <c r="D208" s="32">
        <v>670.04</v>
      </c>
      <c r="E208" s="32">
        <f t="shared" ref="E208:E271" si="12">0.5*C208/100000</f>
        <v>2.2955E-2</v>
      </c>
      <c r="F208" s="32">
        <f t="shared" ref="F208:F271" si="13">D208*E208</f>
        <v>15.380768199999999</v>
      </c>
      <c r="G208" s="32">
        <f t="shared" ref="G208:G271" si="14">F208*0.2</f>
        <v>3.0761536399999998</v>
      </c>
      <c r="H208" s="32">
        <f t="shared" ref="H208:H271" si="15">F208+G208</f>
        <v>18.45692184</v>
      </c>
    </row>
    <row r="209" spans="1:8" ht="19.2" hidden="1" outlineLevel="2" x14ac:dyDescent="0.45">
      <c r="A209" s="44" t="s">
        <v>328</v>
      </c>
      <c r="B209" s="46" t="s">
        <v>329</v>
      </c>
      <c r="C209" s="16">
        <v>7514</v>
      </c>
      <c r="D209" s="32">
        <v>670.04</v>
      </c>
      <c r="E209" s="32">
        <f t="shared" si="12"/>
        <v>3.7569999999999999E-2</v>
      </c>
      <c r="F209" s="32">
        <f t="shared" si="13"/>
        <v>25.173402799999998</v>
      </c>
      <c r="G209" s="32">
        <f t="shared" si="14"/>
        <v>5.03468056</v>
      </c>
      <c r="H209" s="32">
        <f t="shared" si="15"/>
        <v>30.208083359999996</v>
      </c>
    </row>
    <row r="210" spans="1:8" ht="19.2" hidden="1" outlineLevel="2" x14ac:dyDescent="0.45">
      <c r="A210" s="44" t="s">
        <v>330</v>
      </c>
      <c r="B210" s="46" t="s">
        <v>331</v>
      </c>
      <c r="C210" s="16">
        <v>8005</v>
      </c>
      <c r="D210" s="32">
        <v>670.04</v>
      </c>
      <c r="E210" s="32">
        <f t="shared" si="12"/>
        <v>4.0024999999999998E-2</v>
      </c>
      <c r="F210" s="32">
        <f t="shared" si="13"/>
        <v>26.818350999999996</v>
      </c>
      <c r="G210" s="32">
        <f t="shared" si="14"/>
        <v>5.3636701999999996</v>
      </c>
      <c r="H210" s="32">
        <f t="shared" si="15"/>
        <v>32.182021199999994</v>
      </c>
    </row>
    <row r="211" spans="1:8" ht="19.2" hidden="1" outlineLevel="2" x14ac:dyDescent="0.45">
      <c r="A211" s="44" t="s">
        <v>332</v>
      </c>
      <c r="B211" s="46" t="s">
        <v>333</v>
      </c>
      <c r="C211" s="16">
        <v>8213</v>
      </c>
      <c r="D211" s="32">
        <v>670.04</v>
      </c>
      <c r="E211" s="32">
        <f t="shared" si="12"/>
        <v>4.1064999999999997E-2</v>
      </c>
      <c r="F211" s="32">
        <f t="shared" si="13"/>
        <v>27.515192599999995</v>
      </c>
      <c r="G211" s="32">
        <f t="shared" si="14"/>
        <v>5.5030385199999996</v>
      </c>
      <c r="H211" s="32">
        <f t="shared" si="15"/>
        <v>33.018231119999996</v>
      </c>
    </row>
    <row r="212" spans="1:8" ht="19.2" hidden="1" outlineLevel="1" collapsed="1" x14ac:dyDescent="0.45">
      <c r="A212" s="44" t="s">
        <v>334</v>
      </c>
      <c r="B212" s="46" t="s">
        <v>335</v>
      </c>
      <c r="C212" s="16">
        <v>9845</v>
      </c>
      <c r="D212" s="32">
        <v>670.04</v>
      </c>
      <c r="E212" s="32">
        <f t="shared" si="12"/>
        <v>4.9224999999999998E-2</v>
      </c>
      <c r="F212" s="32">
        <f t="shared" si="13"/>
        <v>32.982718999999996</v>
      </c>
      <c r="G212" s="32">
        <f t="shared" si="14"/>
        <v>6.5965437999999992</v>
      </c>
      <c r="H212" s="32">
        <f t="shared" si="15"/>
        <v>39.579262799999995</v>
      </c>
    </row>
    <row r="213" spans="1:8" ht="21" collapsed="1" x14ac:dyDescent="0.5">
      <c r="A213" s="47" t="s">
        <v>336</v>
      </c>
      <c r="B213" s="48" t="s">
        <v>29</v>
      </c>
      <c r="C213" s="52">
        <f>SUM(C214:C229)</f>
        <v>321261</v>
      </c>
      <c r="D213" s="49">
        <v>670.04</v>
      </c>
      <c r="E213" s="32">
        <f t="shared" si="12"/>
        <v>1.6063050000000001</v>
      </c>
      <c r="F213" s="49">
        <f t="shared" si="13"/>
        <v>1076.2886022</v>
      </c>
      <c r="G213" s="49">
        <f t="shared" si="14"/>
        <v>215.25772044000001</v>
      </c>
      <c r="H213" s="49">
        <f t="shared" si="15"/>
        <v>1291.54632264</v>
      </c>
    </row>
    <row r="214" spans="1:8" ht="19.2" hidden="1" outlineLevel="1" x14ac:dyDescent="0.45">
      <c r="A214" s="44" t="s">
        <v>337</v>
      </c>
      <c r="B214" s="51" t="s">
        <v>338</v>
      </c>
      <c r="C214" s="16">
        <v>5974</v>
      </c>
      <c r="D214" s="32">
        <v>670.04</v>
      </c>
      <c r="E214" s="32">
        <f t="shared" si="12"/>
        <v>2.9870000000000001E-2</v>
      </c>
      <c r="F214" s="32">
        <f t="shared" si="13"/>
        <v>20.014094799999999</v>
      </c>
      <c r="G214" s="32">
        <f t="shared" si="14"/>
        <v>4.0028189599999999</v>
      </c>
      <c r="H214" s="32">
        <f t="shared" si="15"/>
        <v>24.016913759999998</v>
      </c>
    </row>
    <row r="215" spans="1:8" ht="19.2" hidden="1" outlineLevel="1" x14ac:dyDescent="0.45">
      <c r="A215" s="44" t="s">
        <v>339</v>
      </c>
      <c r="B215" s="51" t="s">
        <v>340</v>
      </c>
      <c r="C215" s="16">
        <v>6751</v>
      </c>
      <c r="D215" s="32">
        <v>670.04</v>
      </c>
      <c r="E215" s="32">
        <f t="shared" si="12"/>
        <v>3.3755E-2</v>
      </c>
      <c r="F215" s="32">
        <f t="shared" si="13"/>
        <v>22.617200199999999</v>
      </c>
      <c r="G215" s="32">
        <f t="shared" si="14"/>
        <v>4.5234400399999997</v>
      </c>
      <c r="H215" s="32">
        <f t="shared" si="15"/>
        <v>27.14064024</v>
      </c>
    </row>
    <row r="216" spans="1:8" ht="19.2" hidden="1" outlineLevel="1" x14ac:dyDescent="0.45">
      <c r="A216" s="44" t="s">
        <v>341</v>
      </c>
      <c r="B216" s="51" t="s">
        <v>342</v>
      </c>
      <c r="C216" s="16">
        <v>14956</v>
      </c>
      <c r="D216" s="32">
        <v>670.04</v>
      </c>
      <c r="E216" s="32">
        <f t="shared" si="12"/>
        <v>7.4779999999999999E-2</v>
      </c>
      <c r="F216" s="32">
        <f t="shared" si="13"/>
        <v>50.105591199999999</v>
      </c>
      <c r="G216" s="32">
        <f t="shared" si="14"/>
        <v>10.02111824</v>
      </c>
      <c r="H216" s="32">
        <f t="shared" si="15"/>
        <v>60.126709439999999</v>
      </c>
    </row>
    <row r="217" spans="1:8" ht="19.2" hidden="1" outlineLevel="1" x14ac:dyDescent="0.45">
      <c r="A217" s="44" t="s">
        <v>343</v>
      </c>
      <c r="B217" s="51" t="s">
        <v>344</v>
      </c>
      <c r="C217" s="16">
        <v>18400</v>
      </c>
      <c r="D217" s="32">
        <v>670.04</v>
      </c>
      <c r="E217" s="32">
        <f t="shared" si="12"/>
        <v>9.1999999999999998E-2</v>
      </c>
      <c r="F217" s="32">
        <f t="shared" si="13"/>
        <v>61.643679999999996</v>
      </c>
      <c r="G217" s="32">
        <f t="shared" si="14"/>
        <v>12.328735999999999</v>
      </c>
      <c r="H217" s="32">
        <f t="shared" si="15"/>
        <v>73.972415999999996</v>
      </c>
    </row>
    <row r="218" spans="1:8" ht="19.2" hidden="1" outlineLevel="1" x14ac:dyDescent="0.45">
      <c r="A218" s="44" t="s">
        <v>345</v>
      </c>
      <c r="B218" s="51" t="s">
        <v>346</v>
      </c>
      <c r="C218" s="16">
        <v>22536</v>
      </c>
      <c r="D218" s="32">
        <v>670.04</v>
      </c>
      <c r="E218" s="32">
        <f t="shared" si="12"/>
        <v>0.11268</v>
      </c>
      <c r="F218" s="32">
        <f t="shared" si="13"/>
        <v>75.500107200000002</v>
      </c>
      <c r="G218" s="32">
        <f t="shared" si="14"/>
        <v>15.100021440000001</v>
      </c>
      <c r="H218" s="32">
        <f t="shared" si="15"/>
        <v>90.600128640000008</v>
      </c>
    </row>
    <row r="219" spans="1:8" ht="19.2" hidden="1" outlineLevel="1" x14ac:dyDescent="0.45">
      <c r="A219" s="44" t="s">
        <v>347</v>
      </c>
      <c r="B219" s="51" t="s">
        <v>348</v>
      </c>
      <c r="C219" s="16">
        <v>24122</v>
      </c>
      <c r="D219" s="32">
        <v>670.04</v>
      </c>
      <c r="E219" s="32">
        <f t="shared" si="12"/>
        <v>0.12060999999999999</v>
      </c>
      <c r="F219" s="32">
        <f t="shared" si="13"/>
        <v>80.813524399999991</v>
      </c>
      <c r="G219" s="32">
        <f t="shared" si="14"/>
        <v>16.16270488</v>
      </c>
      <c r="H219" s="32">
        <f t="shared" si="15"/>
        <v>96.976229279999984</v>
      </c>
    </row>
    <row r="220" spans="1:8" ht="19.2" hidden="1" outlineLevel="1" x14ac:dyDescent="0.45">
      <c r="A220" s="44" t="s">
        <v>349</v>
      </c>
      <c r="B220" s="51" t="s">
        <v>350</v>
      </c>
      <c r="C220" s="16">
        <v>147398</v>
      </c>
      <c r="D220" s="32">
        <v>670.04</v>
      </c>
      <c r="E220" s="32">
        <f t="shared" si="12"/>
        <v>0.73699000000000003</v>
      </c>
      <c r="F220" s="32">
        <f t="shared" si="13"/>
        <v>493.8127796</v>
      </c>
      <c r="G220" s="32">
        <f t="shared" si="14"/>
        <v>98.762555920000011</v>
      </c>
      <c r="H220" s="32">
        <f t="shared" si="15"/>
        <v>592.57533551999995</v>
      </c>
    </row>
    <row r="221" spans="1:8" ht="19.2" hidden="1" outlineLevel="1" x14ac:dyDescent="0.45">
      <c r="A221" s="44" t="s">
        <v>351</v>
      </c>
      <c r="B221" s="46" t="s">
        <v>352</v>
      </c>
      <c r="C221" s="16">
        <v>3890</v>
      </c>
      <c r="D221" s="32">
        <v>670.04</v>
      </c>
      <c r="E221" s="32">
        <f t="shared" si="12"/>
        <v>1.9449999999999999E-2</v>
      </c>
      <c r="F221" s="32">
        <f t="shared" si="13"/>
        <v>13.032277999999998</v>
      </c>
      <c r="G221" s="32">
        <f t="shared" si="14"/>
        <v>2.6064555999999999</v>
      </c>
      <c r="H221" s="32">
        <f t="shared" si="15"/>
        <v>15.638733599999998</v>
      </c>
    </row>
    <row r="222" spans="1:8" ht="19.2" hidden="1" outlineLevel="1" x14ac:dyDescent="0.45">
      <c r="A222" s="44" t="s">
        <v>353</v>
      </c>
      <c r="B222" s="53" t="s">
        <v>354</v>
      </c>
      <c r="C222" s="16">
        <v>5137</v>
      </c>
      <c r="D222" s="32">
        <v>670.04</v>
      </c>
      <c r="E222" s="32">
        <f t="shared" si="12"/>
        <v>2.5684999999999999E-2</v>
      </c>
      <c r="F222" s="32">
        <f t="shared" si="13"/>
        <v>17.2099774</v>
      </c>
      <c r="G222" s="32">
        <f t="shared" si="14"/>
        <v>3.4419954800000001</v>
      </c>
      <c r="H222" s="32">
        <f t="shared" si="15"/>
        <v>20.651972879999999</v>
      </c>
    </row>
    <row r="223" spans="1:8" ht="19.2" hidden="1" outlineLevel="1" x14ac:dyDescent="0.45">
      <c r="A223" s="44" t="s">
        <v>355</v>
      </c>
      <c r="B223" s="46" t="s">
        <v>356</v>
      </c>
      <c r="C223" s="16">
        <v>6013</v>
      </c>
      <c r="D223" s="32">
        <v>670.04</v>
      </c>
      <c r="E223" s="32">
        <f t="shared" si="12"/>
        <v>3.0065000000000001E-2</v>
      </c>
      <c r="F223" s="32">
        <f t="shared" si="13"/>
        <v>20.1447526</v>
      </c>
      <c r="G223" s="32">
        <f t="shared" si="14"/>
        <v>4.0289505200000004</v>
      </c>
      <c r="H223" s="32">
        <f t="shared" si="15"/>
        <v>24.173703119999999</v>
      </c>
    </row>
    <row r="224" spans="1:8" ht="19.2" hidden="1" outlineLevel="1" x14ac:dyDescent="0.45">
      <c r="A224" s="44" t="s">
        <v>357</v>
      </c>
      <c r="B224" s="53" t="s">
        <v>358</v>
      </c>
      <c r="C224" s="16">
        <v>7471</v>
      </c>
      <c r="D224" s="32">
        <v>670.04</v>
      </c>
      <c r="E224" s="32">
        <f t="shared" si="12"/>
        <v>3.7354999999999999E-2</v>
      </c>
      <c r="F224" s="32">
        <f t="shared" si="13"/>
        <v>25.029344199999997</v>
      </c>
      <c r="G224" s="32">
        <f t="shared" si="14"/>
        <v>5.0058688399999998</v>
      </c>
      <c r="H224" s="32">
        <f t="shared" si="15"/>
        <v>30.035213039999995</v>
      </c>
    </row>
    <row r="225" spans="1:8" ht="19.2" hidden="1" outlineLevel="1" x14ac:dyDescent="0.45">
      <c r="A225" s="44" t="s">
        <v>359</v>
      </c>
      <c r="B225" s="46" t="s">
        <v>360</v>
      </c>
      <c r="C225" s="16">
        <v>7588</v>
      </c>
      <c r="D225" s="32">
        <v>670.04</v>
      </c>
      <c r="E225" s="32">
        <f t="shared" si="12"/>
        <v>3.7940000000000002E-2</v>
      </c>
      <c r="F225" s="32">
        <f t="shared" si="13"/>
        <v>25.421317599999998</v>
      </c>
      <c r="G225" s="32">
        <f t="shared" si="14"/>
        <v>5.0842635200000004</v>
      </c>
      <c r="H225" s="32">
        <f t="shared" si="15"/>
        <v>30.505581119999999</v>
      </c>
    </row>
    <row r="226" spans="1:8" ht="19.2" hidden="1" outlineLevel="1" x14ac:dyDescent="0.45">
      <c r="A226" s="44" t="s">
        <v>361</v>
      </c>
      <c r="B226" s="46" t="s">
        <v>362</v>
      </c>
      <c r="C226" s="16">
        <v>8686</v>
      </c>
      <c r="D226" s="32">
        <v>670.04</v>
      </c>
      <c r="E226" s="32">
        <f t="shared" si="12"/>
        <v>4.3430000000000003E-2</v>
      </c>
      <c r="F226" s="32">
        <f t="shared" si="13"/>
        <v>29.0998372</v>
      </c>
      <c r="G226" s="32">
        <f t="shared" si="14"/>
        <v>5.8199674400000001</v>
      </c>
      <c r="H226" s="32">
        <f t="shared" si="15"/>
        <v>34.919804640000002</v>
      </c>
    </row>
    <row r="227" spans="1:8" ht="19.2" hidden="1" outlineLevel="1" x14ac:dyDescent="0.45">
      <c r="A227" s="44" t="s">
        <v>363</v>
      </c>
      <c r="B227" s="46" t="s">
        <v>364</v>
      </c>
      <c r="C227" s="16">
        <v>9488</v>
      </c>
      <c r="D227" s="32">
        <v>670.04</v>
      </c>
      <c r="E227" s="32">
        <f t="shared" si="12"/>
        <v>4.7440000000000003E-2</v>
      </c>
      <c r="F227" s="32">
        <f t="shared" si="13"/>
        <v>31.7866976</v>
      </c>
      <c r="G227" s="32">
        <f t="shared" si="14"/>
        <v>6.35733952</v>
      </c>
      <c r="H227" s="32">
        <f t="shared" si="15"/>
        <v>38.14403712</v>
      </c>
    </row>
    <row r="228" spans="1:8" ht="19.2" hidden="1" outlineLevel="1" x14ac:dyDescent="0.45">
      <c r="A228" s="44" t="s">
        <v>365</v>
      </c>
      <c r="B228" s="46" t="s">
        <v>366</v>
      </c>
      <c r="C228" s="16">
        <v>12218</v>
      </c>
      <c r="D228" s="32">
        <v>670.04</v>
      </c>
      <c r="E228" s="32">
        <f t="shared" si="12"/>
        <v>6.1089999999999998E-2</v>
      </c>
      <c r="F228" s="32">
        <f t="shared" si="13"/>
        <v>40.932743599999995</v>
      </c>
      <c r="G228" s="32">
        <f t="shared" si="14"/>
        <v>8.1865487199999993</v>
      </c>
      <c r="H228" s="32">
        <f t="shared" si="15"/>
        <v>49.119292319999992</v>
      </c>
    </row>
    <row r="229" spans="1:8" ht="19.2" hidden="1" outlineLevel="1" x14ac:dyDescent="0.45">
      <c r="A229" s="44" t="s">
        <v>367</v>
      </c>
      <c r="B229" s="53" t="s">
        <v>368</v>
      </c>
      <c r="C229" s="16">
        <v>20633</v>
      </c>
      <c r="D229" s="32">
        <v>670.04</v>
      </c>
      <c r="E229" s="32">
        <f t="shared" si="12"/>
        <v>0.10316500000000001</v>
      </c>
      <c r="F229" s="32">
        <f t="shared" si="13"/>
        <v>69.124676600000001</v>
      </c>
      <c r="G229" s="32">
        <f t="shared" si="14"/>
        <v>13.824935320000002</v>
      </c>
      <c r="H229" s="32">
        <f t="shared" si="15"/>
        <v>82.949611919999995</v>
      </c>
    </row>
    <row r="230" spans="1:8" ht="21" collapsed="1" x14ac:dyDescent="0.5">
      <c r="A230" s="47" t="s">
        <v>369</v>
      </c>
      <c r="B230" s="48" t="s">
        <v>30</v>
      </c>
      <c r="C230" s="52">
        <f>SUM(C231:C243)</f>
        <v>118043</v>
      </c>
      <c r="D230" s="49">
        <v>670.04</v>
      </c>
      <c r="E230" s="32">
        <f t="shared" si="12"/>
        <v>0.59021500000000005</v>
      </c>
      <c r="F230" s="49">
        <f t="shared" si="13"/>
        <v>395.46765859999999</v>
      </c>
      <c r="G230" s="49">
        <f t="shared" si="14"/>
        <v>79.093531720000001</v>
      </c>
      <c r="H230" s="49">
        <f t="shared" si="15"/>
        <v>474.56119031999998</v>
      </c>
    </row>
    <row r="231" spans="1:8" ht="19.2" hidden="1" outlineLevel="1" x14ac:dyDescent="0.45">
      <c r="A231" s="44" t="s">
        <v>370</v>
      </c>
      <c r="B231" s="51" t="s">
        <v>371</v>
      </c>
      <c r="C231" s="16">
        <v>11750</v>
      </c>
      <c r="D231" s="32">
        <v>670.04</v>
      </c>
      <c r="E231" s="32">
        <f t="shared" si="12"/>
        <v>5.8749999999999997E-2</v>
      </c>
      <c r="F231" s="32">
        <f t="shared" si="13"/>
        <v>39.364849999999997</v>
      </c>
      <c r="G231" s="32">
        <f t="shared" si="14"/>
        <v>7.8729699999999996</v>
      </c>
      <c r="H231" s="32">
        <f t="shared" si="15"/>
        <v>47.237819999999999</v>
      </c>
    </row>
    <row r="232" spans="1:8" ht="19.2" hidden="1" outlineLevel="1" x14ac:dyDescent="0.45">
      <c r="A232" s="44" t="s">
        <v>372</v>
      </c>
      <c r="B232" s="51" t="s">
        <v>373</v>
      </c>
      <c r="C232" s="16">
        <v>21223</v>
      </c>
      <c r="D232" s="32">
        <v>670.04</v>
      </c>
      <c r="E232" s="32">
        <f t="shared" si="12"/>
        <v>0.106115</v>
      </c>
      <c r="F232" s="32">
        <f t="shared" si="13"/>
        <v>71.101294600000003</v>
      </c>
      <c r="G232" s="32">
        <f t="shared" si="14"/>
        <v>14.220258920000001</v>
      </c>
      <c r="H232" s="32">
        <f t="shared" si="15"/>
        <v>85.321553520000009</v>
      </c>
    </row>
    <row r="233" spans="1:8" ht="19.2" hidden="1" outlineLevel="1" x14ac:dyDescent="0.45">
      <c r="A233" s="44" t="s">
        <v>374</v>
      </c>
      <c r="B233" s="51" t="s">
        <v>375</v>
      </c>
      <c r="C233" s="16">
        <v>30069</v>
      </c>
      <c r="D233" s="32">
        <v>670.04</v>
      </c>
      <c r="E233" s="32">
        <f t="shared" si="12"/>
        <v>0.15034500000000001</v>
      </c>
      <c r="F233" s="32">
        <f t="shared" si="13"/>
        <v>100.7371638</v>
      </c>
      <c r="G233" s="32">
        <f t="shared" si="14"/>
        <v>20.147432760000001</v>
      </c>
      <c r="H233" s="32">
        <f t="shared" si="15"/>
        <v>120.88459656000001</v>
      </c>
    </row>
    <row r="234" spans="1:8" ht="19.2" hidden="1" outlineLevel="1" x14ac:dyDescent="0.45">
      <c r="A234" s="44" t="s">
        <v>376</v>
      </c>
      <c r="B234" s="53" t="s">
        <v>377</v>
      </c>
      <c r="C234" s="16">
        <v>2509</v>
      </c>
      <c r="D234" s="32">
        <v>670.04</v>
      </c>
      <c r="E234" s="32">
        <f t="shared" si="12"/>
        <v>1.2545000000000001E-2</v>
      </c>
      <c r="F234" s="32">
        <f t="shared" si="13"/>
        <v>8.4056517999999993</v>
      </c>
      <c r="G234" s="32">
        <f t="shared" si="14"/>
        <v>1.68113036</v>
      </c>
      <c r="H234" s="32">
        <f t="shared" si="15"/>
        <v>10.086782159999998</v>
      </c>
    </row>
    <row r="235" spans="1:8" ht="19.2" hidden="1" outlineLevel="1" x14ac:dyDescent="0.45">
      <c r="A235" s="44" t="s">
        <v>378</v>
      </c>
      <c r="B235" s="53" t="s">
        <v>379</v>
      </c>
      <c r="C235" s="16">
        <v>2573</v>
      </c>
      <c r="D235" s="32">
        <v>670.04</v>
      </c>
      <c r="E235" s="32">
        <f t="shared" si="12"/>
        <v>1.2865E-2</v>
      </c>
      <c r="F235" s="32">
        <f t="shared" si="13"/>
        <v>8.6200645999999992</v>
      </c>
      <c r="G235" s="32">
        <f t="shared" si="14"/>
        <v>1.7240129199999998</v>
      </c>
      <c r="H235" s="32">
        <f t="shared" si="15"/>
        <v>10.344077519999999</v>
      </c>
    </row>
    <row r="236" spans="1:8" ht="19.2" hidden="1" outlineLevel="1" x14ac:dyDescent="0.45">
      <c r="A236" s="44" t="s">
        <v>380</v>
      </c>
      <c r="B236" s="53" t="s">
        <v>381</v>
      </c>
      <c r="C236" s="16">
        <v>3599</v>
      </c>
      <c r="D236" s="32">
        <v>670.04</v>
      </c>
      <c r="E236" s="32">
        <f t="shared" si="12"/>
        <v>1.7995000000000001E-2</v>
      </c>
      <c r="F236" s="32">
        <f t="shared" si="13"/>
        <v>12.0573698</v>
      </c>
      <c r="G236" s="32">
        <f t="shared" si="14"/>
        <v>2.4114739600000004</v>
      </c>
      <c r="H236" s="32">
        <f t="shared" si="15"/>
        <v>14.46884376</v>
      </c>
    </row>
    <row r="237" spans="1:8" ht="19.2" hidden="1" outlineLevel="1" x14ac:dyDescent="0.45">
      <c r="A237" s="44" t="s">
        <v>382</v>
      </c>
      <c r="B237" s="53" t="s">
        <v>383</v>
      </c>
      <c r="C237" s="16">
        <v>4343</v>
      </c>
      <c r="D237" s="32">
        <v>670.04</v>
      </c>
      <c r="E237" s="32">
        <f t="shared" si="12"/>
        <v>2.1715000000000002E-2</v>
      </c>
      <c r="F237" s="32">
        <f t="shared" si="13"/>
        <v>14.5499186</v>
      </c>
      <c r="G237" s="32">
        <f t="shared" si="14"/>
        <v>2.9099837200000001</v>
      </c>
      <c r="H237" s="32">
        <f t="shared" si="15"/>
        <v>17.459902320000001</v>
      </c>
    </row>
    <row r="238" spans="1:8" ht="19.2" hidden="1" outlineLevel="1" x14ac:dyDescent="0.45">
      <c r="A238" s="44" t="s">
        <v>384</v>
      </c>
      <c r="B238" s="53" t="s">
        <v>385</v>
      </c>
      <c r="C238" s="16">
        <v>4483</v>
      </c>
      <c r="D238" s="32">
        <v>670.04</v>
      </c>
      <c r="E238" s="32">
        <f t="shared" si="12"/>
        <v>2.2415000000000001E-2</v>
      </c>
      <c r="F238" s="32">
        <f t="shared" si="13"/>
        <v>15.0189466</v>
      </c>
      <c r="G238" s="32">
        <f t="shared" si="14"/>
        <v>3.0037893200000001</v>
      </c>
      <c r="H238" s="32">
        <f t="shared" si="15"/>
        <v>18.022735919999999</v>
      </c>
    </row>
    <row r="239" spans="1:8" ht="19.2" hidden="1" outlineLevel="1" x14ac:dyDescent="0.45">
      <c r="A239" s="44" t="s">
        <v>386</v>
      </c>
      <c r="B239" s="46" t="s">
        <v>387</v>
      </c>
      <c r="C239" s="16">
        <v>4571</v>
      </c>
      <c r="D239" s="32">
        <v>670.04</v>
      </c>
      <c r="E239" s="32">
        <f t="shared" si="12"/>
        <v>2.2855E-2</v>
      </c>
      <c r="F239" s="32">
        <f t="shared" si="13"/>
        <v>15.3137642</v>
      </c>
      <c r="G239" s="32">
        <f t="shared" si="14"/>
        <v>3.0627528399999999</v>
      </c>
      <c r="H239" s="32">
        <f t="shared" si="15"/>
        <v>18.37651704</v>
      </c>
    </row>
    <row r="240" spans="1:8" ht="19.2" hidden="1" outlineLevel="1" x14ac:dyDescent="0.45">
      <c r="A240" s="44" t="s">
        <v>388</v>
      </c>
      <c r="B240" s="53" t="s">
        <v>389</v>
      </c>
      <c r="C240" s="16">
        <v>5902</v>
      </c>
      <c r="D240" s="32">
        <v>670.04</v>
      </c>
      <c r="E240" s="32">
        <f t="shared" si="12"/>
        <v>2.9510000000000002E-2</v>
      </c>
      <c r="F240" s="32">
        <f t="shared" si="13"/>
        <v>19.772880399999998</v>
      </c>
      <c r="G240" s="32">
        <f t="shared" si="14"/>
        <v>3.9545760799999998</v>
      </c>
      <c r="H240" s="32">
        <f t="shared" si="15"/>
        <v>23.727456479999997</v>
      </c>
    </row>
    <row r="241" spans="1:8" ht="19.2" hidden="1" outlineLevel="1" x14ac:dyDescent="0.45">
      <c r="A241" s="44" t="s">
        <v>390</v>
      </c>
      <c r="B241" s="53" t="s">
        <v>391</v>
      </c>
      <c r="C241" s="16">
        <v>6691</v>
      </c>
      <c r="D241" s="32">
        <v>670.04</v>
      </c>
      <c r="E241" s="32">
        <f t="shared" si="12"/>
        <v>3.3454999999999999E-2</v>
      </c>
      <c r="F241" s="32">
        <f t="shared" si="13"/>
        <v>22.416188199999997</v>
      </c>
      <c r="G241" s="32">
        <f t="shared" si="14"/>
        <v>4.4832376399999996</v>
      </c>
      <c r="H241" s="32">
        <f t="shared" si="15"/>
        <v>26.899425839999996</v>
      </c>
    </row>
    <row r="242" spans="1:8" ht="19.2" hidden="1" outlineLevel="1" x14ac:dyDescent="0.45">
      <c r="A242" s="44" t="s">
        <v>392</v>
      </c>
      <c r="B242" s="53" t="s">
        <v>393</v>
      </c>
      <c r="C242" s="16">
        <v>8394</v>
      </c>
      <c r="D242" s="32">
        <v>670.04</v>
      </c>
      <c r="E242" s="32">
        <f t="shared" si="12"/>
        <v>4.197E-2</v>
      </c>
      <c r="F242" s="32">
        <f t="shared" si="13"/>
        <v>28.121578799999998</v>
      </c>
      <c r="G242" s="32">
        <f t="shared" si="14"/>
        <v>5.62431576</v>
      </c>
      <c r="H242" s="32">
        <f t="shared" si="15"/>
        <v>33.745894559999996</v>
      </c>
    </row>
    <row r="243" spans="1:8" ht="19.2" hidden="1" outlineLevel="1" x14ac:dyDescent="0.45">
      <c r="A243" s="44" t="s">
        <v>394</v>
      </c>
      <c r="B243" s="53" t="s">
        <v>395</v>
      </c>
      <c r="C243" s="16">
        <v>11936</v>
      </c>
      <c r="D243" s="32">
        <v>670.04</v>
      </c>
      <c r="E243" s="32">
        <f t="shared" si="12"/>
        <v>5.9679999999999997E-2</v>
      </c>
      <c r="F243" s="32">
        <f t="shared" si="13"/>
        <v>39.987987199999999</v>
      </c>
      <c r="G243" s="32">
        <f t="shared" si="14"/>
        <v>7.9975974399999998</v>
      </c>
      <c r="H243" s="32">
        <f t="shared" si="15"/>
        <v>47.985584639999999</v>
      </c>
    </row>
    <row r="244" spans="1:8" ht="21" collapsed="1" x14ac:dyDescent="0.5">
      <c r="A244" s="47" t="s">
        <v>396</v>
      </c>
      <c r="B244" s="48" t="s">
        <v>31</v>
      </c>
      <c r="C244" s="52">
        <f>SUM(C245:C250)</f>
        <v>85655</v>
      </c>
      <c r="D244" s="49">
        <v>670.04</v>
      </c>
      <c r="E244" s="32">
        <f t="shared" si="12"/>
        <v>0.42827500000000002</v>
      </c>
      <c r="F244" s="49">
        <f t="shared" si="13"/>
        <v>286.96138100000002</v>
      </c>
      <c r="G244" s="49">
        <f t="shared" si="14"/>
        <v>57.392276200000005</v>
      </c>
      <c r="H244" s="49">
        <f t="shared" si="15"/>
        <v>344.35365720000004</v>
      </c>
    </row>
    <row r="245" spans="1:8" ht="19.2" hidden="1" outlineLevel="2" x14ac:dyDescent="0.45">
      <c r="A245" s="44" t="s">
        <v>397</v>
      </c>
      <c r="B245" s="51" t="s">
        <v>398</v>
      </c>
      <c r="C245" s="16">
        <v>5026</v>
      </c>
      <c r="D245" s="32">
        <v>670.04</v>
      </c>
      <c r="E245" s="32">
        <f t="shared" si="12"/>
        <v>2.513E-2</v>
      </c>
      <c r="F245" s="32">
        <f t="shared" si="13"/>
        <v>16.838105199999998</v>
      </c>
      <c r="G245" s="32">
        <f t="shared" si="14"/>
        <v>3.3676210399999995</v>
      </c>
      <c r="H245" s="32">
        <f t="shared" si="15"/>
        <v>20.205726239999997</v>
      </c>
    </row>
    <row r="246" spans="1:8" ht="19.2" hidden="1" outlineLevel="1" x14ac:dyDescent="0.45">
      <c r="A246" s="44" t="s">
        <v>399</v>
      </c>
      <c r="B246" s="51" t="s">
        <v>400</v>
      </c>
      <c r="C246" s="16">
        <v>65633</v>
      </c>
      <c r="D246" s="32">
        <v>670.04</v>
      </c>
      <c r="E246" s="32">
        <f t="shared" si="12"/>
        <v>0.32816499999999998</v>
      </c>
      <c r="F246" s="32">
        <f t="shared" si="13"/>
        <v>219.88367659999997</v>
      </c>
      <c r="G246" s="32">
        <f t="shared" si="14"/>
        <v>43.976735319999996</v>
      </c>
      <c r="H246" s="32">
        <f t="shared" si="15"/>
        <v>263.86041191999999</v>
      </c>
    </row>
    <row r="247" spans="1:8" ht="19.2" hidden="1" outlineLevel="2" x14ac:dyDescent="0.45">
      <c r="A247" s="44" t="s">
        <v>401</v>
      </c>
      <c r="B247" s="53" t="s">
        <v>402</v>
      </c>
      <c r="C247" s="16">
        <v>2818</v>
      </c>
      <c r="D247" s="32">
        <v>670.04</v>
      </c>
      <c r="E247" s="32">
        <f t="shared" si="12"/>
        <v>1.409E-2</v>
      </c>
      <c r="F247" s="32">
        <f t="shared" si="13"/>
        <v>9.4408636000000001</v>
      </c>
      <c r="G247" s="32">
        <f t="shared" si="14"/>
        <v>1.88817272</v>
      </c>
      <c r="H247" s="32">
        <f t="shared" si="15"/>
        <v>11.32903632</v>
      </c>
    </row>
    <row r="248" spans="1:8" ht="19.2" hidden="1" outlineLevel="2" x14ac:dyDescent="0.45">
      <c r="A248" s="44" t="s">
        <v>403</v>
      </c>
      <c r="B248" s="46" t="s">
        <v>404</v>
      </c>
      <c r="C248" s="16">
        <v>3080</v>
      </c>
      <c r="D248" s="32">
        <v>670.04</v>
      </c>
      <c r="E248" s="32">
        <f t="shared" si="12"/>
        <v>1.54E-2</v>
      </c>
      <c r="F248" s="32">
        <f t="shared" si="13"/>
        <v>10.318616</v>
      </c>
      <c r="G248" s="32">
        <f t="shared" si="14"/>
        <v>2.0637232000000001</v>
      </c>
      <c r="H248" s="32">
        <f t="shared" si="15"/>
        <v>12.382339200000001</v>
      </c>
    </row>
    <row r="249" spans="1:8" ht="19.2" hidden="1" outlineLevel="2" x14ac:dyDescent="0.45">
      <c r="A249" s="44" t="s">
        <v>405</v>
      </c>
      <c r="B249" s="53" t="s">
        <v>406</v>
      </c>
      <c r="C249" s="16">
        <v>4070</v>
      </c>
      <c r="D249" s="32">
        <v>670.04</v>
      </c>
      <c r="E249" s="32">
        <f t="shared" si="12"/>
        <v>2.035E-2</v>
      </c>
      <c r="F249" s="32">
        <f t="shared" si="13"/>
        <v>13.635313999999999</v>
      </c>
      <c r="G249" s="32">
        <f t="shared" si="14"/>
        <v>2.7270628000000001</v>
      </c>
      <c r="H249" s="32">
        <f t="shared" si="15"/>
        <v>16.3623768</v>
      </c>
    </row>
    <row r="250" spans="1:8" ht="19.2" hidden="1" outlineLevel="2" x14ac:dyDescent="0.45">
      <c r="A250" s="44" t="s">
        <v>407</v>
      </c>
      <c r="B250" s="53" t="s">
        <v>408</v>
      </c>
      <c r="C250" s="16">
        <v>5028</v>
      </c>
      <c r="D250" s="32">
        <v>670.04</v>
      </c>
      <c r="E250" s="32">
        <f t="shared" si="12"/>
        <v>2.5139999999999999E-2</v>
      </c>
      <c r="F250" s="32">
        <f t="shared" si="13"/>
        <v>16.844805599999997</v>
      </c>
      <c r="G250" s="32">
        <f t="shared" si="14"/>
        <v>3.3689611199999998</v>
      </c>
      <c r="H250" s="32">
        <f t="shared" si="15"/>
        <v>20.213766719999995</v>
      </c>
    </row>
    <row r="251" spans="1:8" ht="21" collapsed="1" x14ac:dyDescent="0.5">
      <c r="A251" s="47" t="s">
        <v>409</v>
      </c>
      <c r="B251" s="48" t="s">
        <v>32</v>
      </c>
      <c r="C251" s="52">
        <f>SUM(C252:C261)</f>
        <v>179745</v>
      </c>
      <c r="D251" s="49">
        <v>670.04</v>
      </c>
      <c r="E251" s="32">
        <f t="shared" si="12"/>
        <v>0.898725</v>
      </c>
      <c r="F251" s="49">
        <f t="shared" si="13"/>
        <v>602.18169899999998</v>
      </c>
      <c r="G251" s="49">
        <f t="shared" si="14"/>
        <v>120.4363398</v>
      </c>
      <c r="H251" s="49">
        <f t="shared" si="15"/>
        <v>722.61803880000002</v>
      </c>
    </row>
    <row r="252" spans="1:8" ht="19.2" hidden="1" outlineLevel="1" x14ac:dyDescent="0.45">
      <c r="A252" s="44" t="s">
        <v>410</v>
      </c>
      <c r="B252" s="51" t="s">
        <v>411</v>
      </c>
      <c r="C252" s="16">
        <v>2418</v>
      </c>
      <c r="D252" s="32">
        <v>670.04</v>
      </c>
      <c r="E252" s="32">
        <f t="shared" si="12"/>
        <v>1.209E-2</v>
      </c>
      <c r="F252" s="32">
        <f t="shared" si="13"/>
        <v>8.1007835999999998</v>
      </c>
      <c r="G252" s="32">
        <f t="shared" si="14"/>
        <v>1.62015672</v>
      </c>
      <c r="H252" s="32">
        <f t="shared" si="15"/>
        <v>9.7209403200000004</v>
      </c>
    </row>
    <row r="253" spans="1:8" ht="19.2" hidden="1" outlineLevel="1" x14ac:dyDescent="0.45">
      <c r="A253" s="44" t="s">
        <v>412</v>
      </c>
      <c r="B253" s="51" t="s">
        <v>413</v>
      </c>
      <c r="C253" s="16">
        <v>3418</v>
      </c>
      <c r="D253" s="32">
        <v>670.04</v>
      </c>
      <c r="E253" s="32">
        <f t="shared" si="12"/>
        <v>1.7090000000000001E-2</v>
      </c>
      <c r="F253" s="32">
        <f t="shared" si="13"/>
        <v>11.450983600000001</v>
      </c>
      <c r="G253" s="32">
        <f t="shared" si="14"/>
        <v>2.2901967200000004</v>
      </c>
      <c r="H253" s="32">
        <f t="shared" si="15"/>
        <v>13.741180320000002</v>
      </c>
    </row>
    <row r="254" spans="1:8" ht="19.2" hidden="1" outlineLevel="1" x14ac:dyDescent="0.45">
      <c r="A254" s="44" t="s">
        <v>414</v>
      </c>
      <c r="B254" s="51" t="s">
        <v>415</v>
      </c>
      <c r="C254" s="16">
        <v>8479</v>
      </c>
      <c r="D254" s="32">
        <v>670.04</v>
      </c>
      <c r="E254" s="32">
        <f t="shared" si="12"/>
        <v>4.2395000000000002E-2</v>
      </c>
      <c r="F254" s="32">
        <f t="shared" si="13"/>
        <v>28.4063458</v>
      </c>
      <c r="G254" s="32">
        <f t="shared" si="14"/>
        <v>5.6812691600000003</v>
      </c>
      <c r="H254" s="32">
        <f t="shared" si="15"/>
        <v>34.087614960000003</v>
      </c>
    </row>
    <row r="255" spans="1:8" ht="19.2" hidden="1" outlineLevel="1" x14ac:dyDescent="0.45">
      <c r="A255" s="44" t="s">
        <v>416</v>
      </c>
      <c r="B255" s="51" t="s">
        <v>417</v>
      </c>
      <c r="C255" s="16">
        <v>10594</v>
      </c>
      <c r="D255" s="32">
        <v>670.04</v>
      </c>
      <c r="E255" s="32">
        <f t="shared" si="12"/>
        <v>5.2970000000000003E-2</v>
      </c>
      <c r="F255" s="32">
        <f t="shared" si="13"/>
        <v>35.492018799999997</v>
      </c>
      <c r="G255" s="32">
        <f t="shared" si="14"/>
        <v>7.0984037600000001</v>
      </c>
      <c r="H255" s="32">
        <f t="shared" si="15"/>
        <v>42.590422559999993</v>
      </c>
    </row>
    <row r="256" spans="1:8" ht="19.2" hidden="1" outlineLevel="1" x14ac:dyDescent="0.45">
      <c r="A256" s="44" t="s">
        <v>418</v>
      </c>
      <c r="B256" s="51" t="s">
        <v>419</v>
      </c>
      <c r="C256" s="16">
        <v>12642</v>
      </c>
      <c r="D256" s="32">
        <v>670.04</v>
      </c>
      <c r="E256" s="32">
        <f t="shared" si="12"/>
        <v>6.3210000000000002E-2</v>
      </c>
      <c r="F256" s="32">
        <f t="shared" si="13"/>
        <v>42.353228399999999</v>
      </c>
      <c r="G256" s="32">
        <f t="shared" si="14"/>
        <v>8.4706456800000005</v>
      </c>
      <c r="H256" s="32">
        <f t="shared" si="15"/>
        <v>50.823874079999996</v>
      </c>
    </row>
    <row r="257" spans="1:8" ht="19.2" hidden="1" outlineLevel="1" x14ac:dyDescent="0.45">
      <c r="A257" s="44" t="s">
        <v>420</v>
      </c>
      <c r="B257" s="51" t="s">
        <v>421</v>
      </c>
      <c r="C257" s="16">
        <v>16715</v>
      </c>
      <c r="D257" s="32">
        <v>670.04</v>
      </c>
      <c r="E257" s="32">
        <f t="shared" si="12"/>
        <v>8.3574999999999997E-2</v>
      </c>
      <c r="F257" s="32">
        <f t="shared" si="13"/>
        <v>55.998592999999993</v>
      </c>
      <c r="G257" s="32">
        <f t="shared" si="14"/>
        <v>11.199718599999999</v>
      </c>
      <c r="H257" s="32">
        <f t="shared" si="15"/>
        <v>67.198311599999997</v>
      </c>
    </row>
    <row r="258" spans="1:8" ht="19.2" hidden="1" outlineLevel="1" x14ac:dyDescent="0.45">
      <c r="A258" s="44" t="s">
        <v>422</v>
      </c>
      <c r="B258" s="51" t="s">
        <v>423</v>
      </c>
      <c r="C258" s="16">
        <v>107143</v>
      </c>
      <c r="D258" s="32">
        <v>670.04</v>
      </c>
      <c r="E258" s="32">
        <f t="shared" si="12"/>
        <v>0.53571500000000005</v>
      </c>
      <c r="F258" s="32">
        <f t="shared" si="13"/>
        <v>358.9504786</v>
      </c>
      <c r="G258" s="32">
        <f t="shared" si="14"/>
        <v>71.790095719999997</v>
      </c>
      <c r="H258" s="32">
        <f t="shared" si="15"/>
        <v>430.74057432000001</v>
      </c>
    </row>
    <row r="259" spans="1:8" ht="19.2" hidden="1" outlineLevel="1" x14ac:dyDescent="0.45">
      <c r="A259" s="44" t="s">
        <v>424</v>
      </c>
      <c r="B259" s="46" t="s">
        <v>425</v>
      </c>
      <c r="C259" s="16">
        <v>2764</v>
      </c>
      <c r="D259" s="32">
        <v>670.04</v>
      </c>
      <c r="E259" s="32">
        <f t="shared" si="12"/>
        <v>1.3820000000000001E-2</v>
      </c>
      <c r="F259" s="32">
        <f t="shared" si="13"/>
        <v>9.2599528000000007</v>
      </c>
      <c r="G259" s="32">
        <f t="shared" si="14"/>
        <v>1.8519905600000002</v>
      </c>
      <c r="H259" s="32">
        <f t="shared" si="15"/>
        <v>11.111943360000001</v>
      </c>
    </row>
    <row r="260" spans="1:8" ht="19.2" hidden="1" outlineLevel="1" x14ac:dyDescent="0.45">
      <c r="A260" s="44" t="s">
        <v>426</v>
      </c>
      <c r="B260" s="46" t="s">
        <v>427</v>
      </c>
      <c r="C260" s="16">
        <v>6606</v>
      </c>
      <c r="D260" s="32">
        <v>670.04</v>
      </c>
      <c r="E260" s="32">
        <f t="shared" si="12"/>
        <v>3.3029999999999997E-2</v>
      </c>
      <c r="F260" s="32">
        <f t="shared" si="13"/>
        <v>22.131421199999998</v>
      </c>
      <c r="G260" s="32">
        <f t="shared" si="14"/>
        <v>4.4262842400000002</v>
      </c>
      <c r="H260" s="32">
        <f t="shared" si="15"/>
        <v>26.557705439999999</v>
      </c>
    </row>
    <row r="261" spans="1:8" ht="19.2" hidden="1" outlineLevel="1" x14ac:dyDescent="0.45">
      <c r="A261" s="44" t="s">
        <v>428</v>
      </c>
      <c r="B261" s="46" t="s">
        <v>429</v>
      </c>
      <c r="C261" s="16">
        <v>8966</v>
      </c>
      <c r="D261" s="32">
        <v>670.04</v>
      </c>
      <c r="E261" s="32">
        <f t="shared" si="12"/>
        <v>4.4830000000000002E-2</v>
      </c>
      <c r="F261" s="32">
        <f t="shared" si="13"/>
        <v>30.037893199999999</v>
      </c>
      <c r="G261" s="32">
        <f t="shared" si="14"/>
        <v>6.0075786400000002</v>
      </c>
      <c r="H261" s="32">
        <f t="shared" si="15"/>
        <v>36.045471839999998</v>
      </c>
    </row>
    <row r="262" spans="1:8" ht="21" collapsed="1" x14ac:dyDescent="0.5">
      <c r="A262" s="47" t="s">
        <v>430</v>
      </c>
      <c r="B262" s="48" t="s">
        <v>33</v>
      </c>
      <c r="C262" s="52">
        <f>SUM(C263:C283)</f>
        <v>286836</v>
      </c>
      <c r="D262" s="49">
        <v>670.04</v>
      </c>
      <c r="E262" s="32">
        <f t="shared" si="12"/>
        <v>1.43418</v>
      </c>
      <c r="F262" s="49">
        <f t="shared" si="13"/>
        <v>960.95796719999998</v>
      </c>
      <c r="G262" s="49">
        <f t="shared" si="14"/>
        <v>192.19159344000002</v>
      </c>
      <c r="H262" s="49">
        <f t="shared" si="15"/>
        <v>1153.1495606399999</v>
      </c>
    </row>
    <row r="263" spans="1:8" ht="19.2" hidden="1" outlineLevel="1" x14ac:dyDescent="0.45">
      <c r="A263" s="44" t="s">
        <v>431</v>
      </c>
      <c r="B263" s="51" t="s">
        <v>432</v>
      </c>
      <c r="C263" s="16">
        <v>5309</v>
      </c>
      <c r="D263" s="32">
        <v>670.04</v>
      </c>
      <c r="E263" s="32">
        <f t="shared" si="12"/>
        <v>2.6544999999999999E-2</v>
      </c>
      <c r="F263" s="32">
        <f t="shared" si="13"/>
        <v>17.7862118</v>
      </c>
      <c r="G263" s="32">
        <f t="shared" si="14"/>
        <v>3.55724236</v>
      </c>
      <c r="H263" s="32">
        <f t="shared" si="15"/>
        <v>21.34345416</v>
      </c>
    </row>
    <row r="264" spans="1:8" ht="19.2" hidden="1" outlineLevel="1" x14ac:dyDescent="0.45">
      <c r="A264" s="44" t="s">
        <v>433</v>
      </c>
      <c r="B264" s="51" t="s">
        <v>434</v>
      </c>
      <c r="C264" s="16">
        <v>11011</v>
      </c>
      <c r="D264" s="32">
        <v>670.04</v>
      </c>
      <c r="E264" s="32">
        <f t="shared" si="12"/>
        <v>5.5055E-2</v>
      </c>
      <c r="F264" s="32">
        <f t="shared" si="13"/>
        <v>36.889052199999995</v>
      </c>
      <c r="G264" s="32">
        <f t="shared" si="14"/>
        <v>7.3778104399999993</v>
      </c>
      <c r="H264" s="32">
        <f t="shared" si="15"/>
        <v>44.266862639999992</v>
      </c>
    </row>
    <row r="265" spans="1:8" ht="19.2" hidden="1" outlineLevel="1" x14ac:dyDescent="0.45">
      <c r="A265" s="44" t="s">
        <v>435</v>
      </c>
      <c r="B265" s="51" t="s">
        <v>436</v>
      </c>
      <c r="C265" s="16">
        <v>11069</v>
      </c>
      <c r="D265" s="32">
        <v>670.04</v>
      </c>
      <c r="E265" s="32">
        <f t="shared" si="12"/>
        <v>5.5344999999999998E-2</v>
      </c>
      <c r="F265" s="32">
        <f t="shared" si="13"/>
        <v>37.083363799999994</v>
      </c>
      <c r="G265" s="32">
        <f t="shared" si="14"/>
        <v>7.4166727599999991</v>
      </c>
      <c r="H265" s="32">
        <f t="shared" si="15"/>
        <v>44.500036559999991</v>
      </c>
    </row>
    <row r="266" spans="1:8" ht="19.2" hidden="1" outlineLevel="1" x14ac:dyDescent="0.45">
      <c r="A266" s="44" t="s">
        <v>437</v>
      </c>
      <c r="B266" s="51" t="s">
        <v>438</v>
      </c>
      <c r="C266" s="16">
        <v>13688</v>
      </c>
      <c r="D266" s="32">
        <v>670.04</v>
      </c>
      <c r="E266" s="32">
        <f t="shared" si="12"/>
        <v>6.8440000000000001E-2</v>
      </c>
      <c r="F266" s="32">
        <f t="shared" si="13"/>
        <v>45.857537600000001</v>
      </c>
      <c r="G266" s="32">
        <f t="shared" si="14"/>
        <v>9.1715075200000005</v>
      </c>
      <c r="H266" s="32">
        <f t="shared" si="15"/>
        <v>55.029045119999999</v>
      </c>
    </row>
    <row r="267" spans="1:8" ht="19.2" hidden="1" outlineLevel="1" x14ac:dyDescent="0.45">
      <c r="A267" s="44" t="s">
        <v>439</v>
      </c>
      <c r="B267" s="51" t="s">
        <v>440</v>
      </c>
      <c r="C267" s="16">
        <v>15310</v>
      </c>
      <c r="D267" s="32">
        <v>670.04</v>
      </c>
      <c r="E267" s="32">
        <f t="shared" si="12"/>
        <v>7.6550000000000007E-2</v>
      </c>
      <c r="F267" s="32">
        <f t="shared" si="13"/>
        <v>51.291561999999999</v>
      </c>
      <c r="G267" s="32">
        <f t="shared" si="14"/>
        <v>10.258312400000001</v>
      </c>
      <c r="H267" s="32">
        <f t="shared" si="15"/>
        <v>61.5498744</v>
      </c>
    </row>
    <row r="268" spans="1:8" ht="19.2" hidden="1" outlineLevel="1" x14ac:dyDescent="0.45">
      <c r="A268" s="44" t="s">
        <v>441</v>
      </c>
      <c r="B268" s="51" t="s">
        <v>442</v>
      </c>
      <c r="C268" s="16">
        <v>111878</v>
      </c>
      <c r="D268" s="32">
        <v>670.04</v>
      </c>
      <c r="E268" s="32">
        <f t="shared" si="12"/>
        <v>0.55939000000000005</v>
      </c>
      <c r="F268" s="32">
        <f t="shared" si="13"/>
        <v>374.81367560000001</v>
      </c>
      <c r="G268" s="32">
        <f t="shared" si="14"/>
        <v>74.962735120000005</v>
      </c>
      <c r="H268" s="32">
        <f t="shared" si="15"/>
        <v>449.77641072</v>
      </c>
    </row>
    <row r="269" spans="1:8" ht="19.2" hidden="1" outlineLevel="1" x14ac:dyDescent="0.45">
      <c r="A269" s="44" t="s">
        <v>443</v>
      </c>
      <c r="B269" s="46" t="s">
        <v>444</v>
      </c>
      <c r="C269" s="16">
        <v>4394</v>
      </c>
      <c r="D269" s="32">
        <v>670.04</v>
      </c>
      <c r="E269" s="32">
        <f t="shared" si="12"/>
        <v>2.197E-2</v>
      </c>
      <c r="F269" s="32">
        <f t="shared" si="13"/>
        <v>14.7207788</v>
      </c>
      <c r="G269" s="32">
        <f t="shared" si="14"/>
        <v>2.9441557600000001</v>
      </c>
      <c r="H269" s="32">
        <f t="shared" si="15"/>
        <v>17.664934559999999</v>
      </c>
    </row>
    <row r="270" spans="1:8" ht="19.2" hidden="1" outlineLevel="1" x14ac:dyDescent="0.45">
      <c r="A270" s="44" t="s">
        <v>445</v>
      </c>
      <c r="B270" s="46" t="s">
        <v>446</v>
      </c>
      <c r="C270" s="16">
        <v>4413</v>
      </c>
      <c r="D270" s="32">
        <v>670.04</v>
      </c>
      <c r="E270" s="32">
        <f t="shared" si="12"/>
        <v>2.2065000000000001E-2</v>
      </c>
      <c r="F270" s="32">
        <f t="shared" si="13"/>
        <v>14.784432600000001</v>
      </c>
      <c r="G270" s="32">
        <f t="shared" si="14"/>
        <v>2.9568865200000003</v>
      </c>
      <c r="H270" s="32">
        <f t="shared" si="15"/>
        <v>17.74131912</v>
      </c>
    </row>
    <row r="271" spans="1:8" ht="19.2" hidden="1" outlineLevel="1" x14ac:dyDescent="0.45">
      <c r="A271" s="44" t="s">
        <v>447</v>
      </c>
      <c r="B271" s="46" t="s">
        <v>448</v>
      </c>
      <c r="C271" s="16">
        <v>5376</v>
      </c>
      <c r="D271" s="32">
        <v>670.04</v>
      </c>
      <c r="E271" s="32">
        <f t="shared" si="12"/>
        <v>2.6880000000000001E-2</v>
      </c>
      <c r="F271" s="32">
        <f t="shared" si="13"/>
        <v>18.010675200000001</v>
      </c>
      <c r="G271" s="32">
        <f t="shared" si="14"/>
        <v>3.6021350400000003</v>
      </c>
      <c r="H271" s="32">
        <f t="shared" si="15"/>
        <v>21.612810240000002</v>
      </c>
    </row>
    <row r="272" spans="1:8" ht="19.2" hidden="1" outlineLevel="1" x14ac:dyDescent="0.45">
      <c r="A272" s="44" t="s">
        <v>449</v>
      </c>
      <c r="B272" s="53" t="s">
        <v>450</v>
      </c>
      <c r="C272" s="16">
        <v>5507</v>
      </c>
      <c r="D272" s="32">
        <v>670.04</v>
      </c>
      <c r="E272" s="32">
        <f t="shared" ref="E272:E335" si="16">0.5*C272/100000</f>
        <v>2.7535E-2</v>
      </c>
      <c r="F272" s="32">
        <f t="shared" ref="F272:F335" si="17">D272*E272</f>
        <v>18.449551400000001</v>
      </c>
      <c r="G272" s="32">
        <f t="shared" ref="G272:G335" si="18">F272*0.2</f>
        <v>3.6899102800000003</v>
      </c>
      <c r="H272" s="32">
        <f t="shared" ref="H272:H335" si="19">F272+G272</f>
        <v>22.13946168</v>
      </c>
    </row>
    <row r="273" spans="1:8" ht="19.2" hidden="1" outlineLevel="1" x14ac:dyDescent="0.45">
      <c r="A273" s="44" t="s">
        <v>451</v>
      </c>
      <c r="B273" s="46" t="s">
        <v>452</v>
      </c>
      <c r="C273" s="16">
        <v>6088</v>
      </c>
      <c r="D273" s="32">
        <v>670.04</v>
      </c>
      <c r="E273" s="32">
        <f t="shared" si="16"/>
        <v>3.0439999999999998E-2</v>
      </c>
      <c r="F273" s="32">
        <f t="shared" si="17"/>
        <v>20.396017599999997</v>
      </c>
      <c r="G273" s="32">
        <f t="shared" si="18"/>
        <v>4.0792035199999992</v>
      </c>
      <c r="H273" s="32">
        <f t="shared" si="19"/>
        <v>24.475221119999997</v>
      </c>
    </row>
    <row r="274" spans="1:8" ht="19.2" hidden="1" outlineLevel="1" x14ac:dyDescent="0.45">
      <c r="A274" s="44" t="s">
        <v>453</v>
      </c>
      <c r="B274" s="46" t="s">
        <v>454</v>
      </c>
      <c r="C274" s="16">
        <v>8037</v>
      </c>
      <c r="D274" s="32">
        <v>670.04</v>
      </c>
      <c r="E274" s="32">
        <f t="shared" si="16"/>
        <v>4.0184999999999998E-2</v>
      </c>
      <c r="F274" s="32">
        <f t="shared" si="17"/>
        <v>26.925557399999999</v>
      </c>
      <c r="G274" s="32">
        <f t="shared" si="18"/>
        <v>5.38511148</v>
      </c>
      <c r="H274" s="32">
        <f t="shared" si="19"/>
        <v>32.310668880000001</v>
      </c>
    </row>
    <row r="275" spans="1:8" ht="19.2" hidden="1" outlineLevel="1" x14ac:dyDescent="0.45">
      <c r="A275" s="44" t="s">
        <v>455</v>
      </c>
      <c r="B275" s="46" t="s">
        <v>456</v>
      </c>
      <c r="C275" s="16">
        <v>7318</v>
      </c>
      <c r="D275" s="32">
        <v>670.04</v>
      </c>
      <c r="E275" s="32">
        <f t="shared" si="16"/>
        <v>3.6589999999999998E-2</v>
      </c>
      <c r="F275" s="32">
        <f t="shared" si="17"/>
        <v>24.516763599999997</v>
      </c>
      <c r="G275" s="32">
        <f t="shared" si="18"/>
        <v>4.90335272</v>
      </c>
      <c r="H275" s="32">
        <f t="shared" si="19"/>
        <v>29.420116319999998</v>
      </c>
    </row>
    <row r="276" spans="1:8" ht="19.2" hidden="1" outlineLevel="1" x14ac:dyDescent="0.45">
      <c r="A276" s="44" t="s">
        <v>457</v>
      </c>
      <c r="B276" s="46" t="s">
        <v>458</v>
      </c>
      <c r="C276" s="16">
        <v>6817</v>
      </c>
      <c r="D276" s="32">
        <v>670.04</v>
      </c>
      <c r="E276" s="32">
        <f t="shared" si="16"/>
        <v>3.4084999999999997E-2</v>
      </c>
      <c r="F276" s="32">
        <f t="shared" si="17"/>
        <v>22.838313399999997</v>
      </c>
      <c r="G276" s="32">
        <f t="shared" si="18"/>
        <v>4.5676626799999998</v>
      </c>
      <c r="H276" s="32">
        <f t="shared" si="19"/>
        <v>27.405976079999995</v>
      </c>
    </row>
    <row r="277" spans="1:8" ht="19.2" hidden="1" outlineLevel="1" x14ac:dyDescent="0.45">
      <c r="A277" s="44" t="s">
        <v>459</v>
      </c>
      <c r="B277" s="46" t="s">
        <v>460</v>
      </c>
      <c r="C277" s="16">
        <v>6850</v>
      </c>
      <c r="D277" s="32">
        <v>670.04</v>
      </c>
      <c r="E277" s="32">
        <f t="shared" si="16"/>
        <v>3.4250000000000003E-2</v>
      </c>
      <c r="F277" s="32">
        <f t="shared" si="17"/>
        <v>22.948869999999999</v>
      </c>
      <c r="G277" s="32">
        <f t="shared" si="18"/>
        <v>4.5897740000000002</v>
      </c>
      <c r="H277" s="32">
        <f t="shared" si="19"/>
        <v>27.538643999999998</v>
      </c>
    </row>
    <row r="278" spans="1:8" ht="19.2" hidden="1" outlineLevel="1" x14ac:dyDescent="0.45">
      <c r="A278" s="44" t="s">
        <v>461</v>
      </c>
      <c r="B278" s="53" t="s">
        <v>462</v>
      </c>
      <c r="C278" s="16">
        <v>9525</v>
      </c>
      <c r="D278" s="32">
        <v>670.04</v>
      </c>
      <c r="E278" s="32">
        <f t="shared" si="16"/>
        <v>4.7625000000000001E-2</v>
      </c>
      <c r="F278" s="32">
        <f t="shared" si="17"/>
        <v>31.910654999999998</v>
      </c>
      <c r="G278" s="32">
        <f t="shared" si="18"/>
        <v>6.3821310000000002</v>
      </c>
      <c r="H278" s="32">
        <f t="shared" si="19"/>
        <v>38.292786</v>
      </c>
    </row>
    <row r="279" spans="1:8" ht="19.2" hidden="1" outlineLevel="1" x14ac:dyDescent="0.45">
      <c r="A279" s="44" t="s">
        <v>463</v>
      </c>
      <c r="B279" s="46" t="s">
        <v>464</v>
      </c>
      <c r="C279" s="16">
        <v>9813</v>
      </c>
      <c r="D279" s="32">
        <v>670.04</v>
      </c>
      <c r="E279" s="32">
        <f t="shared" si="16"/>
        <v>4.9064999999999998E-2</v>
      </c>
      <c r="F279" s="32">
        <f t="shared" si="17"/>
        <v>32.875512599999993</v>
      </c>
      <c r="G279" s="32">
        <f t="shared" si="18"/>
        <v>6.5751025199999988</v>
      </c>
      <c r="H279" s="32">
        <f t="shared" si="19"/>
        <v>39.450615119999995</v>
      </c>
    </row>
    <row r="280" spans="1:8" ht="19.2" hidden="1" outlineLevel="1" x14ac:dyDescent="0.45">
      <c r="A280" s="44" t="s">
        <v>465</v>
      </c>
      <c r="B280" s="46" t="s">
        <v>466</v>
      </c>
      <c r="C280" s="16">
        <v>10643</v>
      </c>
      <c r="D280" s="32">
        <v>670.04</v>
      </c>
      <c r="E280" s="32">
        <f t="shared" si="16"/>
        <v>5.3214999999999998E-2</v>
      </c>
      <c r="F280" s="32">
        <f t="shared" si="17"/>
        <v>35.656178599999997</v>
      </c>
      <c r="G280" s="32">
        <f t="shared" si="18"/>
        <v>7.1312357199999994</v>
      </c>
      <c r="H280" s="32">
        <f t="shared" si="19"/>
        <v>42.787414319999996</v>
      </c>
    </row>
    <row r="281" spans="1:8" ht="19.2" hidden="1" outlineLevel="1" x14ac:dyDescent="0.45">
      <c r="A281" s="44" t="s">
        <v>467</v>
      </c>
      <c r="B281" s="46" t="s">
        <v>468</v>
      </c>
      <c r="C281" s="16">
        <v>10934</v>
      </c>
      <c r="D281" s="32">
        <v>670.04</v>
      </c>
      <c r="E281" s="32">
        <f t="shared" si="16"/>
        <v>5.4670000000000003E-2</v>
      </c>
      <c r="F281" s="32">
        <f t="shared" si="17"/>
        <v>36.631086799999999</v>
      </c>
      <c r="G281" s="32">
        <f t="shared" si="18"/>
        <v>7.3262173600000002</v>
      </c>
      <c r="H281" s="32">
        <f t="shared" si="19"/>
        <v>43.95730416</v>
      </c>
    </row>
    <row r="282" spans="1:8" ht="19.2" hidden="1" outlineLevel="1" x14ac:dyDescent="0.45">
      <c r="A282" s="44" t="s">
        <v>469</v>
      </c>
      <c r="B282" s="46" t="s">
        <v>470</v>
      </c>
      <c r="C282" s="16">
        <v>11186</v>
      </c>
      <c r="D282" s="32">
        <v>670.04</v>
      </c>
      <c r="E282" s="32">
        <f t="shared" si="16"/>
        <v>5.5930000000000001E-2</v>
      </c>
      <c r="F282" s="32">
        <f t="shared" si="17"/>
        <v>37.475337199999998</v>
      </c>
      <c r="G282" s="32">
        <f t="shared" si="18"/>
        <v>7.4950674399999997</v>
      </c>
      <c r="H282" s="32">
        <f t="shared" si="19"/>
        <v>44.970404639999998</v>
      </c>
    </row>
    <row r="283" spans="1:8" ht="19.2" hidden="1" outlineLevel="1" x14ac:dyDescent="0.45">
      <c r="A283" s="44" t="s">
        <v>471</v>
      </c>
      <c r="B283" s="46" t="s">
        <v>472</v>
      </c>
      <c r="C283" s="16">
        <v>11670</v>
      </c>
      <c r="D283" s="32">
        <v>670.04</v>
      </c>
      <c r="E283" s="32">
        <f t="shared" si="16"/>
        <v>5.8349999999999999E-2</v>
      </c>
      <c r="F283" s="32">
        <f t="shared" si="17"/>
        <v>39.096833999999994</v>
      </c>
      <c r="G283" s="32">
        <f t="shared" si="18"/>
        <v>7.8193667999999992</v>
      </c>
      <c r="H283" s="32">
        <f t="shared" si="19"/>
        <v>46.916200799999991</v>
      </c>
    </row>
    <row r="284" spans="1:8" ht="21" collapsed="1" x14ac:dyDescent="0.5">
      <c r="A284" s="47" t="s">
        <v>473</v>
      </c>
      <c r="B284" s="48" t="s">
        <v>34</v>
      </c>
      <c r="C284" s="52">
        <f>SUM(C285:C291)</f>
        <v>62745</v>
      </c>
      <c r="D284" s="49">
        <v>670.04</v>
      </c>
      <c r="E284" s="32">
        <f t="shared" si="16"/>
        <v>0.31372499999999998</v>
      </c>
      <c r="F284" s="49">
        <f t="shared" si="17"/>
        <v>210.20829899999998</v>
      </c>
      <c r="G284" s="49">
        <f t="shared" si="18"/>
        <v>42.041659799999998</v>
      </c>
      <c r="H284" s="49">
        <f t="shared" si="19"/>
        <v>252.24995879999997</v>
      </c>
    </row>
    <row r="285" spans="1:8" ht="19.2" hidden="1" outlineLevel="1" x14ac:dyDescent="0.45">
      <c r="A285" s="44" t="s">
        <v>474</v>
      </c>
      <c r="B285" s="51" t="s">
        <v>475</v>
      </c>
      <c r="C285" s="16">
        <v>13393</v>
      </c>
      <c r="D285" s="32">
        <v>670.04</v>
      </c>
      <c r="E285" s="32">
        <f t="shared" si="16"/>
        <v>6.6964999999999997E-2</v>
      </c>
      <c r="F285" s="32">
        <f t="shared" si="17"/>
        <v>44.869228599999992</v>
      </c>
      <c r="G285" s="32">
        <f t="shared" si="18"/>
        <v>8.9738457199999981</v>
      </c>
      <c r="H285" s="32">
        <f t="shared" si="19"/>
        <v>53.843074319999992</v>
      </c>
    </row>
    <row r="286" spans="1:8" ht="19.2" hidden="1" outlineLevel="1" x14ac:dyDescent="0.45">
      <c r="A286" s="44" t="s">
        <v>476</v>
      </c>
      <c r="B286" s="51" t="s">
        <v>477</v>
      </c>
      <c r="C286" s="16">
        <v>18205</v>
      </c>
      <c r="D286" s="32">
        <v>670.04</v>
      </c>
      <c r="E286" s="32">
        <f t="shared" si="16"/>
        <v>9.1024999999999995E-2</v>
      </c>
      <c r="F286" s="32">
        <f t="shared" si="17"/>
        <v>60.990390999999995</v>
      </c>
      <c r="G286" s="32">
        <f t="shared" si="18"/>
        <v>12.198078199999999</v>
      </c>
      <c r="H286" s="32">
        <f t="shared" si="19"/>
        <v>73.1884692</v>
      </c>
    </row>
    <row r="287" spans="1:8" ht="19.2" hidden="1" outlineLevel="1" x14ac:dyDescent="0.45">
      <c r="A287" s="44" t="s">
        <v>478</v>
      </c>
      <c r="B287" s="55" t="s">
        <v>479</v>
      </c>
      <c r="C287" s="16">
        <v>2681</v>
      </c>
      <c r="D287" s="32">
        <v>670.04</v>
      </c>
      <c r="E287" s="32">
        <f t="shared" si="16"/>
        <v>1.3405E-2</v>
      </c>
      <c r="F287" s="32">
        <f t="shared" si="17"/>
        <v>8.9818861999999999</v>
      </c>
      <c r="G287" s="32">
        <f t="shared" si="18"/>
        <v>1.79637724</v>
      </c>
      <c r="H287" s="32">
        <f t="shared" si="19"/>
        <v>10.77826344</v>
      </c>
    </row>
    <row r="288" spans="1:8" ht="19.2" hidden="1" outlineLevel="1" x14ac:dyDescent="0.45">
      <c r="A288" s="44" t="s">
        <v>480</v>
      </c>
      <c r="B288" s="46" t="s">
        <v>481</v>
      </c>
      <c r="C288" s="16">
        <v>5342</v>
      </c>
      <c r="D288" s="32">
        <v>670.04</v>
      </c>
      <c r="E288" s="32">
        <f t="shared" si="16"/>
        <v>2.6710000000000001E-2</v>
      </c>
      <c r="F288" s="32">
        <f t="shared" si="17"/>
        <v>17.896768399999999</v>
      </c>
      <c r="G288" s="32">
        <f t="shared" si="18"/>
        <v>3.5793536800000001</v>
      </c>
      <c r="H288" s="32">
        <f t="shared" si="19"/>
        <v>21.47612208</v>
      </c>
    </row>
    <row r="289" spans="1:8" ht="19.2" hidden="1" outlineLevel="1" x14ac:dyDescent="0.45">
      <c r="A289" s="44" t="s">
        <v>482</v>
      </c>
      <c r="B289" s="55" t="s">
        <v>483</v>
      </c>
      <c r="C289" s="16">
        <v>5721</v>
      </c>
      <c r="D289" s="32">
        <v>670.04</v>
      </c>
      <c r="E289" s="32">
        <f t="shared" si="16"/>
        <v>2.8604999999999998E-2</v>
      </c>
      <c r="F289" s="32">
        <f t="shared" si="17"/>
        <v>19.166494199999999</v>
      </c>
      <c r="G289" s="32">
        <f t="shared" si="18"/>
        <v>3.8332988399999999</v>
      </c>
      <c r="H289" s="32">
        <f t="shared" si="19"/>
        <v>22.99979304</v>
      </c>
    </row>
    <row r="290" spans="1:8" ht="19.2" hidden="1" outlineLevel="1" x14ac:dyDescent="0.45">
      <c r="A290" s="44" t="s">
        <v>484</v>
      </c>
      <c r="B290" s="55" t="s">
        <v>485</v>
      </c>
      <c r="C290" s="16">
        <v>8411</v>
      </c>
      <c r="D290" s="32">
        <v>670.04</v>
      </c>
      <c r="E290" s="32">
        <f t="shared" si="16"/>
        <v>4.2055000000000002E-2</v>
      </c>
      <c r="F290" s="32">
        <f t="shared" si="17"/>
        <v>28.178532199999999</v>
      </c>
      <c r="G290" s="32">
        <f t="shared" si="18"/>
        <v>5.6357064399999999</v>
      </c>
      <c r="H290" s="32">
        <f t="shared" si="19"/>
        <v>33.814238639999999</v>
      </c>
    </row>
    <row r="291" spans="1:8" ht="19.2" hidden="1" outlineLevel="1" x14ac:dyDescent="0.45">
      <c r="A291" s="44" t="s">
        <v>486</v>
      </c>
      <c r="B291" s="55" t="s">
        <v>487</v>
      </c>
      <c r="C291" s="16">
        <v>8992</v>
      </c>
      <c r="D291" s="32">
        <v>670.04</v>
      </c>
      <c r="E291" s="32">
        <f t="shared" si="16"/>
        <v>4.496E-2</v>
      </c>
      <c r="F291" s="32">
        <f t="shared" si="17"/>
        <v>30.124998399999999</v>
      </c>
      <c r="G291" s="32">
        <f t="shared" si="18"/>
        <v>6.0249996800000005</v>
      </c>
      <c r="H291" s="32">
        <f t="shared" si="19"/>
        <v>36.149998080000003</v>
      </c>
    </row>
    <row r="292" spans="1:8" ht="21" collapsed="1" x14ac:dyDescent="0.5">
      <c r="A292" s="47" t="s">
        <v>488</v>
      </c>
      <c r="B292" s="48" t="s">
        <v>35</v>
      </c>
      <c r="C292" s="52">
        <f>SUM(C293:C304)</f>
        <v>219440</v>
      </c>
      <c r="D292" s="49">
        <v>670.04</v>
      </c>
      <c r="E292" s="32">
        <f t="shared" si="16"/>
        <v>1.0972</v>
      </c>
      <c r="F292" s="49">
        <f t="shared" si="17"/>
        <v>735.16788799999995</v>
      </c>
      <c r="G292" s="49">
        <f t="shared" si="18"/>
        <v>147.0335776</v>
      </c>
      <c r="H292" s="49">
        <f t="shared" si="19"/>
        <v>882.20146559999989</v>
      </c>
    </row>
    <row r="293" spans="1:8" ht="19.2" hidden="1" outlineLevel="1" x14ac:dyDescent="0.45">
      <c r="A293" s="44" t="s">
        <v>489</v>
      </c>
      <c r="B293" s="51" t="s">
        <v>490</v>
      </c>
      <c r="C293" s="16">
        <v>6745</v>
      </c>
      <c r="D293" s="32">
        <v>670.04</v>
      </c>
      <c r="E293" s="32">
        <f t="shared" si="16"/>
        <v>3.3724999999999998E-2</v>
      </c>
      <c r="F293" s="32">
        <f t="shared" si="17"/>
        <v>22.597098999999996</v>
      </c>
      <c r="G293" s="32">
        <f t="shared" si="18"/>
        <v>4.5194197999999997</v>
      </c>
      <c r="H293" s="32">
        <f t="shared" si="19"/>
        <v>27.116518799999994</v>
      </c>
    </row>
    <row r="294" spans="1:8" ht="19.2" hidden="1" outlineLevel="1" x14ac:dyDescent="0.45">
      <c r="A294" s="44" t="s">
        <v>491</v>
      </c>
      <c r="B294" s="51" t="s">
        <v>492</v>
      </c>
      <c r="C294" s="16">
        <v>9734</v>
      </c>
      <c r="D294" s="32">
        <v>670.04</v>
      </c>
      <c r="E294" s="32">
        <f t="shared" si="16"/>
        <v>4.8669999999999998E-2</v>
      </c>
      <c r="F294" s="32">
        <f t="shared" si="17"/>
        <v>32.610846799999997</v>
      </c>
      <c r="G294" s="32">
        <f t="shared" si="18"/>
        <v>6.5221693599999995</v>
      </c>
      <c r="H294" s="32">
        <f t="shared" si="19"/>
        <v>39.133016159999997</v>
      </c>
    </row>
    <row r="295" spans="1:8" ht="19.2" hidden="1" outlineLevel="1" x14ac:dyDescent="0.45">
      <c r="A295" s="44" t="s">
        <v>493</v>
      </c>
      <c r="B295" s="51" t="s">
        <v>494</v>
      </c>
      <c r="C295" s="16">
        <v>13969</v>
      </c>
      <c r="D295" s="32">
        <v>670.04</v>
      </c>
      <c r="E295" s="32">
        <f t="shared" si="16"/>
        <v>6.9845000000000004E-2</v>
      </c>
      <c r="F295" s="32">
        <f t="shared" si="17"/>
        <v>46.798943800000004</v>
      </c>
      <c r="G295" s="32">
        <f t="shared" si="18"/>
        <v>9.3597887600000007</v>
      </c>
      <c r="H295" s="32">
        <f t="shared" si="19"/>
        <v>56.158732560000004</v>
      </c>
    </row>
    <row r="296" spans="1:8" ht="19.2" hidden="1" outlineLevel="1" x14ac:dyDescent="0.45">
      <c r="A296" s="44" t="s">
        <v>495</v>
      </c>
      <c r="B296" s="51" t="s">
        <v>496</v>
      </c>
      <c r="C296" s="16">
        <v>14647</v>
      </c>
      <c r="D296" s="32">
        <v>670.04</v>
      </c>
      <c r="E296" s="32">
        <f t="shared" si="16"/>
        <v>7.3234999999999995E-2</v>
      </c>
      <c r="F296" s="32">
        <f t="shared" si="17"/>
        <v>49.070379399999993</v>
      </c>
      <c r="G296" s="32">
        <f t="shared" si="18"/>
        <v>9.814075879999999</v>
      </c>
      <c r="H296" s="32">
        <f t="shared" si="19"/>
        <v>58.88445527999999</v>
      </c>
    </row>
    <row r="297" spans="1:8" ht="19.2" hidden="1" outlineLevel="1" x14ac:dyDescent="0.45">
      <c r="A297" s="44" t="s">
        <v>497</v>
      </c>
      <c r="B297" s="51" t="s">
        <v>498</v>
      </c>
      <c r="C297" s="16">
        <v>25032</v>
      </c>
      <c r="D297" s="32">
        <v>670.04</v>
      </c>
      <c r="E297" s="32">
        <f t="shared" si="16"/>
        <v>0.12515999999999999</v>
      </c>
      <c r="F297" s="32">
        <f t="shared" si="17"/>
        <v>83.862206399999991</v>
      </c>
      <c r="G297" s="32">
        <f t="shared" si="18"/>
        <v>16.772441279999999</v>
      </c>
      <c r="H297" s="32">
        <f t="shared" si="19"/>
        <v>100.63464767999999</v>
      </c>
    </row>
    <row r="298" spans="1:8" ht="19.2" hidden="1" outlineLevel="1" x14ac:dyDescent="0.45">
      <c r="A298" s="44" t="s">
        <v>499</v>
      </c>
      <c r="B298" s="51" t="s">
        <v>500</v>
      </c>
      <c r="C298" s="16">
        <v>111931</v>
      </c>
      <c r="D298" s="32">
        <v>670.04</v>
      </c>
      <c r="E298" s="32">
        <f t="shared" si="16"/>
        <v>0.55965500000000001</v>
      </c>
      <c r="F298" s="32">
        <f t="shared" si="17"/>
        <v>374.9912362</v>
      </c>
      <c r="G298" s="32">
        <f t="shared" si="18"/>
        <v>74.998247239999998</v>
      </c>
      <c r="H298" s="32">
        <f t="shared" si="19"/>
        <v>449.98948344000001</v>
      </c>
    </row>
    <row r="299" spans="1:8" ht="19.2" hidden="1" outlineLevel="1" x14ac:dyDescent="0.45">
      <c r="A299" s="44" t="s">
        <v>501</v>
      </c>
      <c r="B299" s="46" t="s">
        <v>502</v>
      </c>
      <c r="C299" s="16">
        <v>3576</v>
      </c>
      <c r="D299" s="32">
        <v>670.04</v>
      </c>
      <c r="E299" s="32">
        <f t="shared" si="16"/>
        <v>1.788E-2</v>
      </c>
      <c r="F299" s="32">
        <f t="shared" si="17"/>
        <v>11.9803152</v>
      </c>
      <c r="G299" s="32">
        <f t="shared" si="18"/>
        <v>2.39606304</v>
      </c>
      <c r="H299" s="32">
        <f t="shared" si="19"/>
        <v>14.376378239999999</v>
      </c>
    </row>
    <row r="300" spans="1:8" ht="19.2" hidden="1" outlineLevel="1" x14ac:dyDescent="0.45">
      <c r="A300" s="44" t="s">
        <v>503</v>
      </c>
      <c r="B300" s="46" t="s">
        <v>504</v>
      </c>
      <c r="C300" s="16">
        <v>3797</v>
      </c>
      <c r="D300" s="32">
        <v>670.04</v>
      </c>
      <c r="E300" s="32">
        <f t="shared" si="16"/>
        <v>1.8984999999999998E-2</v>
      </c>
      <c r="F300" s="32">
        <f t="shared" si="17"/>
        <v>12.720709399999999</v>
      </c>
      <c r="G300" s="32">
        <f t="shared" si="18"/>
        <v>2.5441418799999997</v>
      </c>
      <c r="H300" s="32">
        <f t="shared" si="19"/>
        <v>15.264851279999998</v>
      </c>
    </row>
    <row r="301" spans="1:8" ht="19.2" hidden="1" outlineLevel="1" x14ac:dyDescent="0.45">
      <c r="A301" s="44" t="s">
        <v>505</v>
      </c>
      <c r="B301" s="46" t="s">
        <v>506</v>
      </c>
      <c r="C301" s="16">
        <v>6569</v>
      </c>
      <c r="D301" s="32">
        <v>670.04</v>
      </c>
      <c r="E301" s="32">
        <f t="shared" si="16"/>
        <v>3.2844999999999999E-2</v>
      </c>
      <c r="F301" s="32">
        <f t="shared" si="17"/>
        <v>22.0074638</v>
      </c>
      <c r="G301" s="32">
        <f t="shared" si="18"/>
        <v>4.40149276</v>
      </c>
      <c r="H301" s="32">
        <f t="shared" si="19"/>
        <v>26.40895656</v>
      </c>
    </row>
    <row r="302" spans="1:8" ht="19.2" hidden="1" outlineLevel="1" x14ac:dyDescent="0.45">
      <c r="A302" s="44" t="s">
        <v>507</v>
      </c>
      <c r="B302" s="46" t="s">
        <v>508</v>
      </c>
      <c r="C302" s="16">
        <v>7178</v>
      </c>
      <c r="D302" s="32">
        <v>670.04</v>
      </c>
      <c r="E302" s="32">
        <f t="shared" si="16"/>
        <v>3.5889999999999998E-2</v>
      </c>
      <c r="F302" s="32">
        <f t="shared" si="17"/>
        <v>24.047735599999999</v>
      </c>
      <c r="G302" s="32">
        <f t="shared" si="18"/>
        <v>4.8095471200000004</v>
      </c>
      <c r="H302" s="32">
        <f t="shared" si="19"/>
        <v>28.857282720000001</v>
      </c>
    </row>
    <row r="303" spans="1:8" ht="19.2" hidden="1" outlineLevel="1" x14ac:dyDescent="0.45">
      <c r="A303" s="44" t="s">
        <v>509</v>
      </c>
      <c r="B303" s="46" t="s">
        <v>510</v>
      </c>
      <c r="C303" s="16">
        <v>6886</v>
      </c>
      <c r="D303" s="32">
        <v>670.04</v>
      </c>
      <c r="E303" s="32">
        <f t="shared" si="16"/>
        <v>3.4430000000000002E-2</v>
      </c>
      <c r="F303" s="32">
        <f t="shared" si="17"/>
        <v>23.069477200000001</v>
      </c>
      <c r="G303" s="32">
        <f t="shared" si="18"/>
        <v>4.6138954400000003</v>
      </c>
      <c r="H303" s="32">
        <f t="shared" si="19"/>
        <v>27.683372640000002</v>
      </c>
    </row>
    <row r="304" spans="1:8" ht="19.2" hidden="1" outlineLevel="1" x14ac:dyDescent="0.45">
      <c r="A304" s="44" t="s">
        <v>511</v>
      </c>
      <c r="B304" s="46" t="s">
        <v>512</v>
      </c>
      <c r="C304" s="16">
        <v>9376</v>
      </c>
      <c r="D304" s="32">
        <v>670.04</v>
      </c>
      <c r="E304" s="32">
        <f t="shared" si="16"/>
        <v>4.6879999999999998E-2</v>
      </c>
      <c r="F304" s="32">
        <f t="shared" si="17"/>
        <v>31.411475199999998</v>
      </c>
      <c r="G304" s="32">
        <f t="shared" si="18"/>
        <v>6.2822950400000002</v>
      </c>
      <c r="H304" s="32">
        <f t="shared" si="19"/>
        <v>37.693770239999999</v>
      </c>
    </row>
    <row r="305" spans="1:8" ht="21" collapsed="1" x14ac:dyDescent="0.5">
      <c r="A305" s="47" t="s">
        <v>513</v>
      </c>
      <c r="B305" s="48" t="s">
        <v>36</v>
      </c>
      <c r="C305" s="52">
        <f>SUM(C306:C312)</f>
        <v>35898</v>
      </c>
      <c r="D305" s="49">
        <v>670.04</v>
      </c>
      <c r="E305" s="32">
        <f t="shared" si="16"/>
        <v>0.17949000000000001</v>
      </c>
      <c r="F305" s="49">
        <f t="shared" si="17"/>
        <v>120.26547960000001</v>
      </c>
      <c r="G305" s="49">
        <f t="shared" si="18"/>
        <v>24.053095920000004</v>
      </c>
      <c r="H305" s="49">
        <f t="shared" si="19"/>
        <v>144.31857552000002</v>
      </c>
    </row>
    <row r="306" spans="1:8" ht="19.2" hidden="1" outlineLevel="1" x14ac:dyDescent="0.45">
      <c r="A306" s="44" t="s">
        <v>514</v>
      </c>
      <c r="B306" s="51" t="s">
        <v>515</v>
      </c>
      <c r="C306" s="16">
        <v>4206</v>
      </c>
      <c r="D306" s="32">
        <v>670.04</v>
      </c>
      <c r="E306" s="32">
        <f t="shared" si="16"/>
        <v>2.103E-2</v>
      </c>
      <c r="F306" s="32">
        <f t="shared" si="17"/>
        <v>14.0909412</v>
      </c>
      <c r="G306" s="32">
        <f t="shared" si="18"/>
        <v>2.81818824</v>
      </c>
      <c r="H306" s="32">
        <f t="shared" si="19"/>
        <v>16.909129440000001</v>
      </c>
    </row>
    <row r="307" spans="1:8" ht="19.2" hidden="1" outlineLevel="1" x14ac:dyDescent="0.45">
      <c r="A307" s="44" t="s">
        <v>516</v>
      </c>
      <c r="B307" s="51" t="s">
        <v>517</v>
      </c>
      <c r="C307" s="16">
        <v>4846</v>
      </c>
      <c r="D307" s="32">
        <v>670.04</v>
      </c>
      <c r="E307" s="32">
        <f t="shared" si="16"/>
        <v>2.4230000000000002E-2</v>
      </c>
      <c r="F307" s="32">
        <f t="shared" si="17"/>
        <v>16.235069200000002</v>
      </c>
      <c r="G307" s="32">
        <f t="shared" si="18"/>
        <v>3.2470138400000006</v>
      </c>
      <c r="H307" s="32">
        <f t="shared" si="19"/>
        <v>19.482083040000003</v>
      </c>
    </row>
    <row r="308" spans="1:8" ht="19.2" hidden="1" outlineLevel="1" x14ac:dyDescent="0.45">
      <c r="A308" s="44" t="s">
        <v>518</v>
      </c>
      <c r="B308" s="46" t="s">
        <v>519</v>
      </c>
      <c r="C308" s="16">
        <v>3638</v>
      </c>
      <c r="D308" s="32">
        <v>670.04</v>
      </c>
      <c r="E308" s="32">
        <f t="shared" si="16"/>
        <v>1.8190000000000001E-2</v>
      </c>
      <c r="F308" s="32">
        <f t="shared" si="17"/>
        <v>12.1880276</v>
      </c>
      <c r="G308" s="32">
        <f t="shared" si="18"/>
        <v>2.43760552</v>
      </c>
      <c r="H308" s="32">
        <f t="shared" si="19"/>
        <v>14.62563312</v>
      </c>
    </row>
    <row r="309" spans="1:8" ht="19.2" hidden="1" outlineLevel="1" x14ac:dyDescent="0.45">
      <c r="A309" s="44" t="s">
        <v>520</v>
      </c>
      <c r="B309" s="46" t="s">
        <v>521</v>
      </c>
      <c r="C309" s="16">
        <v>4031</v>
      </c>
      <c r="D309" s="32">
        <v>670.04</v>
      </c>
      <c r="E309" s="32">
        <f t="shared" si="16"/>
        <v>2.0154999999999999E-2</v>
      </c>
      <c r="F309" s="32">
        <f t="shared" si="17"/>
        <v>13.504656199999999</v>
      </c>
      <c r="G309" s="32">
        <f t="shared" si="18"/>
        <v>2.7009312400000001</v>
      </c>
      <c r="H309" s="32">
        <f t="shared" si="19"/>
        <v>16.205587439999999</v>
      </c>
    </row>
    <row r="310" spans="1:8" ht="19.2" hidden="1" outlineLevel="1" x14ac:dyDescent="0.45">
      <c r="A310" s="44" t="s">
        <v>522</v>
      </c>
      <c r="B310" s="46" t="s">
        <v>523</v>
      </c>
      <c r="C310" s="16">
        <v>6044</v>
      </c>
      <c r="D310" s="32">
        <v>670.04</v>
      </c>
      <c r="E310" s="32">
        <f t="shared" si="16"/>
        <v>3.022E-2</v>
      </c>
      <c r="F310" s="32">
        <f t="shared" si="17"/>
        <v>20.2486088</v>
      </c>
      <c r="G310" s="32">
        <f t="shared" si="18"/>
        <v>4.0497217599999997</v>
      </c>
      <c r="H310" s="32">
        <f t="shared" si="19"/>
        <v>24.29833056</v>
      </c>
    </row>
    <row r="311" spans="1:8" ht="19.2" hidden="1" outlineLevel="1" x14ac:dyDescent="0.45">
      <c r="A311" s="44" t="s">
        <v>524</v>
      </c>
      <c r="B311" s="46" t="s">
        <v>525</v>
      </c>
      <c r="C311" s="16">
        <v>6143</v>
      </c>
      <c r="D311" s="32">
        <v>670.04</v>
      </c>
      <c r="E311" s="32">
        <f t="shared" si="16"/>
        <v>3.0714999999999999E-2</v>
      </c>
      <c r="F311" s="32">
        <f t="shared" si="17"/>
        <v>20.5802786</v>
      </c>
      <c r="G311" s="32">
        <f t="shared" si="18"/>
        <v>4.1160557200000003</v>
      </c>
      <c r="H311" s="32">
        <f t="shared" si="19"/>
        <v>24.696334319999998</v>
      </c>
    </row>
    <row r="312" spans="1:8" ht="19.2" hidden="1" outlineLevel="1" x14ac:dyDescent="0.45">
      <c r="A312" s="44" t="s">
        <v>526</v>
      </c>
      <c r="B312" s="46" t="s">
        <v>527</v>
      </c>
      <c r="C312" s="16">
        <v>6990</v>
      </c>
      <c r="D312" s="32">
        <v>670.04</v>
      </c>
      <c r="E312" s="32">
        <f t="shared" si="16"/>
        <v>3.4950000000000002E-2</v>
      </c>
      <c r="F312" s="32">
        <f t="shared" si="17"/>
        <v>23.417898000000001</v>
      </c>
      <c r="G312" s="32">
        <f t="shared" si="18"/>
        <v>4.6835796000000007</v>
      </c>
      <c r="H312" s="32">
        <f t="shared" si="19"/>
        <v>28.101477600000003</v>
      </c>
    </row>
    <row r="313" spans="1:8" ht="21" collapsed="1" x14ac:dyDescent="0.5">
      <c r="A313" s="47" t="s">
        <v>528</v>
      </c>
      <c r="B313" s="48" t="s">
        <v>37</v>
      </c>
      <c r="C313" s="52">
        <f>SUM(C314:C324)</f>
        <v>138764</v>
      </c>
      <c r="D313" s="49">
        <v>670.04</v>
      </c>
      <c r="E313" s="32">
        <f t="shared" si="16"/>
        <v>0.69381999999999999</v>
      </c>
      <c r="F313" s="49">
        <f t="shared" si="17"/>
        <v>464.88715279999997</v>
      </c>
      <c r="G313" s="49">
        <f t="shared" si="18"/>
        <v>92.977430560000002</v>
      </c>
      <c r="H313" s="49">
        <f t="shared" si="19"/>
        <v>557.86458335999998</v>
      </c>
    </row>
    <row r="314" spans="1:8" ht="19.2" hidden="1" outlineLevel="1" x14ac:dyDescent="0.45">
      <c r="A314" s="44" t="s">
        <v>529</v>
      </c>
      <c r="B314" s="51" t="s">
        <v>530</v>
      </c>
      <c r="C314" s="16">
        <v>4996</v>
      </c>
      <c r="D314" s="32">
        <v>670.04</v>
      </c>
      <c r="E314" s="32">
        <f t="shared" si="16"/>
        <v>2.4979999999999999E-2</v>
      </c>
      <c r="F314" s="32">
        <f t="shared" si="17"/>
        <v>16.737599199999998</v>
      </c>
      <c r="G314" s="32">
        <f t="shared" si="18"/>
        <v>3.3475198399999999</v>
      </c>
      <c r="H314" s="32">
        <f t="shared" si="19"/>
        <v>20.085119039999999</v>
      </c>
    </row>
    <row r="315" spans="1:8" ht="19.2" hidden="1" outlineLevel="1" x14ac:dyDescent="0.45">
      <c r="A315" s="44" t="s">
        <v>531</v>
      </c>
      <c r="B315" s="51" t="s">
        <v>532</v>
      </c>
      <c r="C315" s="16">
        <v>8213</v>
      </c>
      <c r="D315" s="32">
        <v>670.04</v>
      </c>
      <c r="E315" s="32">
        <f t="shared" si="16"/>
        <v>4.1064999999999997E-2</v>
      </c>
      <c r="F315" s="32">
        <f t="shared" si="17"/>
        <v>27.515192599999995</v>
      </c>
      <c r="G315" s="32">
        <f t="shared" si="18"/>
        <v>5.5030385199999996</v>
      </c>
      <c r="H315" s="32">
        <f t="shared" si="19"/>
        <v>33.018231119999996</v>
      </c>
    </row>
    <row r="316" spans="1:8" ht="19.2" hidden="1" outlineLevel="1" x14ac:dyDescent="0.45">
      <c r="A316" s="44" t="s">
        <v>533</v>
      </c>
      <c r="B316" s="51" t="s">
        <v>534</v>
      </c>
      <c r="C316" s="16">
        <v>8486</v>
      </c>
      <c r="D316" s="32">
        <v>670.04</v>
      </c>
      <c r="E316" s="32">
        <f t="shared" si="16"/>
        <v>4.2430000000000002E-2</v>
      </c>
      <c r="F316" s="32">
        <f t="shared" si="17"/>
        <v>28.429797199999999</v>
      </c>
      <c r="G316" s="32">
        <f t="shared" si="18"/>
        <v>5.6859594400000004</v>
      </c>
      <c r="H316" s="32">
        <f t="shared" si="19"/>
        <v>34.115756640000001</v>
      </c>
    </row>
    <row r="317" spans="1:8" ht="19.2" hidden="1" outlineLevel="1" x14ac:dyDescent="0.45">
      <c r="A317" s="44" t="s">
        <v>535</v>
      </c>
      <c r="B317" s="51" t="s">
        <v>536</v>
      </c>
      <c r="C317" s="16">
        <v>17743</v>
      </c>
      <c r="D317" s="32">
        <v>670.04</v>
      </c>
      <c r="E317" s="32">
        <f t="shared" si="16"/>
        <v>8.8715000000000002E-2</v>
      </c>
      <c r="F317" s="32">
        <f t="shared" si="17"/>
        <v>59.442598599999997</v>
      </c>
      <c r="G317" s="32">
        <f t="shared" si="18"/>
        <v>11.88851972</v>
      </c>
      <c r="H317" s="32">
        <f t="shared" si="19"/>
        <v>71.331118320000002</v>
      </c>
    </row>
    <row r="318" spans="1:8" ht="19.2" hidden="1" outlineLevel="1" x14ac:dyDescent="0.45">
      <c r="A318" s="44" t="s">
        <v>537</v>
      </c>
      <c r="B318" s="51" t="s">
        <v>538</v>
      </c>
      <c r="C318" s="16">
        <v>58797</v>
      </c>
      <c r="D318" s="32">
        <v>670.04</v>
      </c>
      <c r="E318" s="32">
        <f t="shared" si="16"/>
        <v>0.293985</v>
      </c>
      <c r="F318" s="32">
        <f t="shared" si="17"/>
        <v>196.9817094</v>
      </c>
      <c r="G318" s="32">
        <f t="shared" si="18"/>
        <v>39.396341880000001</v>
      </c>
      <c r="H318" s="32">
        <f t="shared" si="19"/>
        <v>236.37805127999999</v>
      </c>
    </row>
    <row r="319" spans="1:8" ht="0.75" hidden="1" customHeight="1" outlineLevel="1" collapsed="1" x14ac:dyDescent="0.45">
      <c r="A319" s="44" t="s">
        <v>539</v>
      </c>
      <c r="B319" s="46" t="s">
        <v>540</v>
      </c>
      <c r="C319" s="16">
        <v>3204</v>
      </c>
      <c r="D319" s="32">
        <v>670.04</v>
      </c>
      <c r="E319" s="32">
        <f t="shared" si="16"/>
        <v>1.602E-2</v>
      </c>
      <c r="F319" s="32">
        <f t="shared" si="17"/>
        <v>10.734040799999999</v>
      </c>
      <c r="G319" s="32">
        <f t="shared" si="18"/>
        <v>2.14680816</v>
      </c>
      <c r="H319" s="32">
        <f t="shared" si="19"/>
        <v>12.880848959999998</v>
      </c>
    </row>
    <row r="320" spans="1:8" ht="5.25" hidden="1" customHeight="1" outlineLevel="1" x14ac:dyDescent="0.45">
      <c r="A320" s="44" t="s">
        <v>541</v>
      </c>
      <c r="B320" s="46" t="s">
        <v>542</v>
      </c>
      <c r="C320" s="16">
        <v>5891</v>
      </c>
      <c r="D320" s="32">
        <v>670.04</v>
      </c>
      <c r="E320" s="32">
        <f t="shared" si="16"/>
        <v>2.9454999999999999E-2</v>
      </c>
      <c r="F320" s="32">
        <f t="shared" si="17"/>
        <v>19.736028199999996</v>
      </c>
      <c r="G320" s="32">
        <f t="shared" si="18"/>
        <v>3.9472056399999995</v>
      </c>
      <c r="H320" s="32">
        <f t="shared" si="19"/>
        <v>23.683233839999996</v>
      </c>
    </row>
    <row r="321" spans="1:8" ht="0.75" hidden="1" customHeight="1" outlineLevel="1" x14ac:dyDescent="0.45">
      <c r="A321" s="44" t="s">
        <v>543</v>
      </c>
      <c r="B321" s="46" t="s">
        <v>544</v>
      </c>
      <c r="C321" s="16">
        <v>5408</v>
      </c>
      <c r="D321" s="32">
        <v>670.04</v>
      </c>
      <c r="E321" s="32">
        <f t="shared" si="16"/>
        <v>2.7040000000000002E-2</v>
      </c>
      <c r="F321" s="32">
        <f t="shared" si="17"/>
        <v>18.1178816</v>
      </c>
      <c r="G321" s="32">
        <f t="shared" si="18"/>
        <v>3.6235763200000002</v>
      </c>
      <c r="H321" s="32">
        <f t="shared" si="19"/>
        <v>21.741457920000002</v>
      </c>
    </row>
    <row r="322" spans="1:8" ht="19.2" hidden="1" outlineLevel="1" x14ac:dyDescent="0.45">
      <c r="A322" s="44" t="s">
        <v>545</v>
      </c>
      <c r="B322" s="46" t="s">
        <v>546</v>
      </c>
      <c r="C322" s="16">
        <v>6843</v>
      </c>
      <c r="D322" s="32">
        <v>670.04</v>
      </c>
      <c r="E322" s="32">
        <f t="shared" si="16"/>
        <v>3.4215000000000002E-2</v>
      </c>
      <c r="F322" s="32">
        <f t="shared" si="17"/>
        <v>22.9254186</v>
      </c>
      <c r="G322" s="32">
        <f t="shared" si="18"/>
        <v>4.5850837200000001</v>
      </c>
      <c r="H322" s="32">
        <f t="shared" si="19"/>
        <v>27.510502320000001</v>
      </c>
    </row>
    <row r="323" spans="1:8" ht="19.2" hidden="1" outlineLevel="1" x14ac:dyDescent="0.45">
      <c r="A323" s="44" t="s">
        <v>547</v>
      </c>
      <c r="B323" s="46" t="s">
        <v>548</v>
      </c>
      <c r="C323" s="16">
        <v>11939</v>
      </c>
      <c r="D323" s="32">
        <v>670.04</v>
      </c>
      <c r="E323" s="32">
        <f t="shared" si="16"/>
        <v>5.9694999999999998E-2</v>
      </c>
      <c r="F323" s="32">
        <f t="shared" si="17"/>
        <v>39.998037799999999</v>
      </c>
      <c r="G323" s="32">
        <f t="shared" si="18"/>
        <v>7.9996075600000003</v>
      </c>
      <c r="H323" s="32">
        <f t="shared" si="19"/>
        <v>47.99764536</v>
      </c>
    </row>
    <row r="324" spans="1:8" ht="0.75" hidden="1" customHeight="1" outlineLevel="1" x14ac:dyDescent="0.45">
      <c r="A324" s="44" t="s">
        <v>549</v>
      </c>
      <c r="B324" s="46" t="s">
        <v>550</v>
      </c>
      <c r="C324" s="16">
        <v>7244</v>
      </c>
      <c r="D324" s="32">
        <v>670.04</v>
      </c>
      <c r="E324" s="32">
        <f t="shared" si="16"/>
        <v>3.6220000000000002E-2</v>
      </c>
      <c r="F324" s="32">
        <f t="shared" si="17"/>
        <v>24.268848800000001</v>
      </c>
      <c r="G324" s="32">
        <f t="shared" si="18"/>
        <v>4.8537697600000005</v>
      </c>
      <c r="H324" s="32">
        <f t="shared" si="19"/>
        <v>29.122618559999999</v>
      </c>
    </row>
    <row r="325" spans="1:8" ht="21" collapsed="1" x14ac:dyDescent="0.5">
      <c r="A325" s="47" t="s">
        <v>551</v>
      </c>
      <c r="B325" s="48" t="s">
        <v>38</v>
      </c>
      <c r="C325" s="52">
        <f>SUM(C326:C332)</f>
        <v>121070</v>
      </c>
      <c r="D325" s="49">
        <v>670.04</v>
      </c>
      <c r="E325" s="32">
        <f t="shared" si="16"/>
        <v>0.60535000000000005</v>
      </c>
      <c r="F325" s="49">
        <f t="shared" si="17"/>
        <v>405.60871400000002</v>
      </c>
      <c r="G325" s="49">
        <f t="shared" si="18"/>
        <v>81.121742800000007</v>
      </c>
      <c r="H325" s="49">
        <f t="shared" si="19"/>
        <v>486.73045680000001</v>
      </c>
    </row>
    <row r="326" spans="1:8" ht="19.2" hidden="1" outlineLevel="1" x14ac:dyDescent="0.45">
      <c r="A326" s="44" t="s">
        <v>552</v>
      </c>
      <c r="B326" s="53" t="s">
        <v>553</v>
      </c>
      <c r="C326" s="16">
        <v>7378</v>
      </c>
      <c r="D326" s="32">
        <v>670.04</v>
      </c>
      <c r="E326" s="32">
        <f t="shared" si="16"/>
        <v>3.6889999999999999E-2</v>
      </c>
      <c r="F326" s="32">
        <f t="shared" si="17"/>
        <v>24.7177756</v>
      </c>
      <c r="G326" s="32">
        <f t="shared" si="18"/>
        <v>4.9435551200000001</v>
      </c>
      <c r="H326" s="32">
        <f t="shared" si="19"/>
        <v>29.661330719999999</v>
      </c>
    </row>
    <row r="327" spans="1:8" ht="19.2" hidden="1" outlineLevel="1" x14ac:dyDescent="0.45">
      <c r="A327" s="44" t="s">
        <v>554</v>
      </c>
      <c r="B327" s="53" t="s">
        <v>555</v>
      </c>
      <c r="C327" s="16">
        <v>7449</v>
      </c>
      <c r="D327" s="32">
        <v>670.04</v>
      </c>
      <c r="E327" s="32">
        <f t="shared" si="16"/>
        <v>3.7245E-2</v>
      </c>
      <c r="F327" s="32">
        <f t="shared" si="17"/>
        <v>24.9556398</v>
      </c>
      <c r="G327" s="32">
        <f t="shared" si="18"/>
        <v>4.99112796</v>
      </c>
      <c r="H327" s="32">
        <f t="shared" si="19"/>
        <v>29.94676776</v>
      </c>
    </row>
    <row r="328" spans="1:8" ht="19.2" hidden="1" outlineLevel="1" x14ac:dyDescent="0.45">
      <c r="A328" s="44" t="s">
        <v>556</v>
      </c>
      <c r="B328" s="53" t="s">
        <v>557</v>
      </c>
      <c r="C328" s="16">
        <v>15623</v>
      </c>
      <c r="D328" s="32">
        <v>670.04</v>
      </c>
      <c r="E328" s="32">
        <f t="shared" si="16"/>
        <v>7.8115000000000004E-2</v>
      </c>
      <c r="F328" s="32">
        <f t="shared" si="17"/>
        <v>52.340174599999997</v>
      </c>
      <c r="G328" s="32">
        <f t="shared" si="18"/>
        <v>10.468034920000001</v>
      </c>
      <c r="H328" s="32">
        <f t="shared" si="19"/>
        <v>62.808209519999998</v>
      </c>
    </row>
    <row r="329" spans="1:8" ht="19.2" hidden="1" outlineLevel="1" x14ac:dyDescent="0.45">
      <c r="A329" s="44" t="s">
        <v>558</v>
      </c>
      <c r="B329" s="53" t="s">
        <v>559</v>
      </c>
      <c r="C329" s="16">
        <v>75579</v>
      </c>
      <c r="D329" s="32">
        <v>670.04</v>
      </c>
      <c r="E329" s="32">
        <f t="shared" si="16"/>
        <v>0.37789499999999998</v>
      </c>
      <c r="F329" s="32">
        <f t="shared" si="17"/>
        <v>253.20476579999996</v>
      </c>
      <c r="G329" s="32">
        <f t="shared" si="18"/>
        <v>50.640953159999995</v>
      </c>
      <c r="H329" s="32">
        <f t="shared" si="19"/>
        <v>303.84571895999994</v>
      </c>
    </row>
    <row r="330" spans="1:8" ht="19.2" hidden="1" outlineLevel="1" x14ac:dyDescent="0.45">
      <c r="A330" s="44" t="s">
        <v>560</v>
      </c>
      <c r="B330" s="46" t="s">
        <v>561</v>
      </c>
      <c r="C330" s="16">
        <v>6907</v>
      </c>
      <c r="D330" s="32">
        <v>670.04</v>
      </c>
      <c r="E330" s="32">
        <f t="shared" si="16"/>
        <v>3.4535000000000003E-2</v>
      </c>
      <c r="F330" s="32">
        <f t="shared" si="17"/>
        <v>23.139831400000002</v>
      </c>
      <c r="G330" s="32">
        <f t="shared" si="18"/>
        <v>4.6279662800000008</v>
      </c>
      <c r="H330" s="32">
        <f t="shared" si="19"/>
        <v>27.767797680000001</v>
      </c>
    </row>
    <row r="331" spans="1:8" ht="19.2" hidden="1" outlineLevel="1" x14ac:dyDescent="0.45">
      <c r="A331" s="44" t="s">
        <v>562</v>
      </c>
      <c r="B331" s="46" t="s">
        <v>563</v>
      </c>
      <c r="C331" s="16">
        <v>2901</v>
      </c>
      <c r="D331" s="32">
        <v>670.04</v>
      </c>
      <c r="E331" s="32">
        <f t="shared" si="16"/>
        <v>1.4505000000000001E-2</v>
      </c>
      <c r="F331" s="32">
        <f t="shared" si="17"/>
        <v>9.7189301999999991</v>
      </c>
      <c r="G331" s="32">
        <f t="shared" si="18"/>
        <v>1.94378604</v>
      </c>
      <c r="H331" s="32">
        <f t="shared" si="19"/>
        <v>11.662716239999998</v>
      </c>
    </row>
    <row r="332" spans="1:8" ht="19.2" hidden="1" outlineLevel="1" x14ac:dyDescent="0.45">
      <c r="A332" s="44" t="s">
        <v>564</v>
      </c>
      <c r="B332" s="46" t="s">
        <v>565</v>
      </c>
      <c r="C332" s="16">
        <v>5233</v>
      </c>
      <c r="D332" s="32">
        <v>670.04</v>
      </c>
      <c r="E332" s="32">
        <f t="shared" si="16"/>
        <v>2.6165000000000001E-2</v>
      </c>
      <c r="F332" s="32">
        <f t="shared" si="17"/>
        <v>17.5315966</v>
      </c>
      <c r="G332" s="32">
        <f t="shared" si="18"/>
        <v>3.5063193200000002</v>
      </c>
      <c r="H332" s="32">
        <f t="shared" si="19"/>
        <v>21.03791592</v>
      </c>
    </row>
    <row r="333" spans="1:8" ht="21" collapsed="1" x14ac:dyDescent="0.5">
      <c r="A333" s="47" t="s">
        <v>566</v>
      </c>
      <c r="B333" s="48" t="s">
        <v>39</v>
      </c>
      <c r="C333" s="52">
        <f>SUM(C334:C341)</f>
        <v>48181</v>
      </c>
      <c r="D333" s="49">
        <v>670.04</v>
      </c>
      <c r="E333" s="32">
        <f t="shared" si="16"/>
        <v>0.24090500000000001</v>
      </c>
      <c r="F333" s="49">
        <f t="shared" si="17"/>
        <v>161.41598619999999</v>
      </c>
      <c r="G333" s="49">
        <f t="shared" si="18"/>
        <v>32.28319724</v>
      </c>
      <c r="H333" s="49">
        <f t="shared" si="19"/>
        <v>193.69918343999998</v>
      </c>
    </row>
    <row r="334" spans="1:8" ht="19.2" hidden="1" outlineLevel="1" x14ac:dyDescent="0.45">
      <c r="A334" s="44" t="s">
        <v>567</v>
      </c>
      <c r="B334" s="53" t="s">
        <v>568</v>
      </c>
      <c r="C334" s="16">
        <v>4632</v>
      </c>
      <c r="D334" s="32">
        <v>670.04</v>
      </c>
      <c r="E334" s="32">
        <f t="shared" si="16"/>
        <v>2.316E-2</v>
      </c>
      <c r="F334" s="32">
        <f t="shared" si="17"/>
        <v>15.5181264</v>
      </c>
      <c r="G334" s="32">
        <f t="shared" si="18"/>
        <v>3.1036252800000002</v>
      </c>
      <c r="H334" s="32">
        <f t="shared" si="19"/>
        <v>18.621751679999999</v>
      </c>
    </row>
    <row r="335" spans="1:8" ht="19.2" hidden="1" outlineLevel="1" x14ac:dyDescent="0.45">
      <c r="A335" s="44" t="s">
        <v>569</v>
      </c>
      <c r="B335" s="53" t="s">
        <v>570</v>
      </c>
      <c r="C335" s="16">
        <v>7013</v>
      </c>
      <c r="D335" s="32">
        <v>670.04</v>
      </c>
      <c r="E335" s="32">
        <f t="shared" si="16"/>
        <v>3.5064999999999999E-2</v>
      </c>
      <c r="F335" s="32">
        <f t="shared" si="17"/>
        <v>23.494952599999998</v>
      </c>
      <c r="G335" s="32">
        <f t="shared" si="18"/>
        <v>4.6989905199999997</v>
      </c>
      <c r="H335" s="32">
        <f t="shared" si="19"/>
        <v>28.193943119999997</v>
      </c>
    </row>
    <row r="336" spans="1:8" ht="19.2" hidden="1" outlineLevel="1" x14ac:dyDescent="0.45">
      <c r="A336" s="44" t="s">
        <v>571</v>
      </c>
      <c r="B336" s="53" t="s">
        <v>572</v>
      </c>
      <c r="C336" s="16">
        <v>12656</v>
      </c>
      <c r="D336" s="32">
        <v>670.04</v>
      </c>
      <c r="E336" s="32">
        <f t="shared" ref="E336:E356" si="20">0.5*C336/100000</f>
        <v>6.3280000000000003E-2</v>
      </c>
      <c r="F336" s="32">
        <f t="shared" ref="F336:F366" si="21">D336*E336</f>
        <v>42.400131199999997</v>
      </c>
      <c r="G336" s="32">
        <f t="shared" ref="G336:G366" si="22">F336*0.2</f>
        <v>8.480026239999999</v>
      </c>
      <c r="H336" s="32">
        <f t="shared" ref="H336:H366" si="23">F336+G336</f>
        <v>50.880157439999998</v>
      </c>
    </row>
    <row r="337" spans="1:8" ht="19.2" hidden="1" outlineLevel="1" x14ac:dyDescent="0.45">
      <c r="A337" s="44" t="s">
        <v>573</v>
      </c>
      <c r="B337" s="53" t="s">
        <v>574</v>
      </c>
      <c r="C337" s="16">
        <v>13761</v>
      </c>
      <c r="D337" s="32">
        <v>670.04</v>
      </c>
      <c r="E337" s="32">
        <f t="shared" si="20"/>
        <v>6.8805000000000005E-2</v>
      </c>
      <c r="F337" s="32">
        <f t="shared" si="21"/>
        <v>46.102102199999997</v>
      </c>
      <c r="G337" s="32">
        <f t="shared" si="22"/>
        <v>9.2204204399999998</v>
      </c>
      <c r="H337" s="32">
        <f t="shared" si="23"/>
        <v>55.322522639999995</v>
      </c>
    </row>
    <row r="338" spans="1:8" ht="19.2" hidden="1" outlineLevel="1" x14ac:dyDescent="0.45">
      <c r="A338" s="44" t="s">
        <v>575</v>
      </c>
      <c r="B338" s="53" t="s">
        <v>576</v>
      </c>
      <c r="C338" s="16">
        <v>2115</v>
      </c>
      <c r="D338" s="32">
        <v>670.04</v>
      </c>
      <c r="E338" s="32">
        <f t="shared" si="20"/>
        <v>1.0574999999999999E-2</v>
      </c>
      <c r="F338" s="32">
        <f t="shared" si="21"/>
        <v>7.085672999999999</v>
      </c>
      <c r="G338" s="32">
        <f t="shared" si="22"/>
        <v>1.4171345999999998</v>
      </c>
      <c r="H338" s="32">
        <f t="shared" si="23"/>
        <v>8.5028075999999988</v>
      </c>
    </row>
    <row r="339" spans="1:8" ht="19.2" hidden="1" outlineLevel="1" x14ac:dyDescent="0.45">
      <c r="A339" s="44" t="s">
        <v>577</v>
      </c>
      <c r="B339" s="46" t="s">
        <v>578</v>
      </c>
      <c r="C339" s="16">
        <v>1667</v>
      </c>
      <c r="D339" s="32">
        <v>670.04</v>
      </c>
      <c r="E339" s="32">
        <f t="shared" si="20"/>
        <v>8.3350000000000004E-3</v>
      </c>
      <c r="F339" s="32">
        <f t="shared" si="21"/>
        <v>5.5847834000000001</v>
      </c>
      <c r="G339" s="32">
        <f t="shared" si="22"/>
        <v>1.1169566800000001</v>
      </c>
      <c r="H339" s="32">
        <f t="shared" si="23"/>
        <v>6.7017400800000004</v>
      </c>
    </row>
    <row r="340" spans="1:8" ht="19.2" hidden="1" outlineLevel="1" x14ac:dyDescent="0.45">
      <c r="A340" s="44" t="s">
        <v>579</v>
      </c>
      <c r="B340" s="46" t="s">
        <v>580</v>
      </c>
      <c r="C340" s="16">
        <v>2799</v>
      </c>
      <c r="D340" s="32">
        <v>670.04</v>
      </c>
      <c r="E340" s="32">
        <f t="shared" si="20"/>
        <v>1.3995E-2</v>
      </c>
      <c r="F340" s="32">
        <f t="shared" si="21"/>
        <v>9.3772097999999993</v>
      </c>
      <c r="G340" s="32">
        <f t="shared" si="22"/>
        <v>1.8754419599999999</v>
      </c>
      <c r="H340" s="32">
        <f t="shared" si="23"/>
        <v>11.252651759999999</v>
      </c>
    </row>
    <row r="341" spans="1:8" ht="19.2" hidden="1" outlineLevel="1" x14ac:dyDescent="0.45">
      <c r="A341" s="44" t="s">
        <v>581</v>
      </c>
      <c r="B341" s="46" t="s">
        <v>582</v>
      </c>
      <c r="C341" s="16">
        <v>3538</v>
      </c>
      <c r="D341" s="32">
        <v>670.04</v>
      </c>
      <c r="E341" s="32">
        <f t="shared" si="20"/>
        <v>1.7690000000000001E-2</v>
      </c>
      <c r="F341" s="32">
        <f t="shared" si="21"/>
        <v>11.8530076</v>
      </c>
      <c r="G341" s="32">
        <f t="shared" si="22"/>
        <v>2.3706015200000001</v>
      </c>
      <c r="H341" s="32">
        <f t="shared" si="23"/>
        <v>14.223609119999999</v>
      </c>
    </row>
    <row r="342" spans="1:8" ht="21" collapsed="1" x14ac:dyDescent="0.5">
      <c r="A342" s="47" t="s">
        <v>583</v>
      </c>
      <c r="B342" s="48" t="s">
        <v>40</v>
      </c>
      <c r="C342" s="52">
        <f>SUM(C343:C347)</f>
        <v>127571</v>
      </c>
      <c r="D342" s="49">
        <v>670.04</v>
      </c>
      <c r="E342" s="32">
        <f t="shared" si="20"/>
        <v>0.63785499999999995</v>
      </c>
      <c r="F342" s="49">
        <f t="shared" si="21"/>
        <v>427.38836419999996</v>
      </c>
      <c r="G342" s="49">
        <f t="shared" si="22"/>
        <v>85.477672839999997</v>
      </c>
      <c r="H342" s="49">
        <f t="shared" si="23"/>
        <v>512.86603703999992</v>
      </c>
    </row>
    <row r="343" spans="1:8" ht="19.2" hidden="1" outlineLevel="1" x14ac:dyDescent="0.45">
      <c r="A343" s="44" t="s">
        <v>584</v>
      </c>
      <c r="B343" s="53" t="s">
        <v>585</v>
      </c>
      <c r="C343" s="16">
        <v>5341</v>
      </c>
      <c r="D343" s="32">
        <v>670.04</v>
      </c>
      <c r="E343" s="32">
        <f t="shared" si="20"/>
        <v>2.6705E-2</v>
      </c>
      <c r="F343" s="32">
        <f t="shared" si="21"/>
        <v>17.893418199999999</v>
      </c>
      <c r="G343" s="32">
        <f t="shared" si="22"/>
        <v>3.5786836399999999</v>
      </c>
      <c r="H343" s="32">
        <f t="shared" si="23"/>
        <v>21.472101840000001</v>
      </c>
    </row>
    <row r="344" spans="1:8" ht="19.2" hidden="1" outlineLevel="1" x14ac:dyDescent="0.45">
      <c r="A344" s="44" t="s">
        <v>586</v>
      </c>
      <c r="B344" s="53" t="s">
        <v>587</v>
      </c>
      <c r="C344" s="16">
        <v>69789</v>
      </c>
      <c r="D344" s="32">
        <v>670.04</v>
      </c>
      <c r="E344" s="32">
        <f t="shared" si="20"/>
        <v>0.34894500000000001</v>
      </c>
      <c r="F344" s="32">
        <f t="shared" si="21"/>
        <v>233.80710779999998</v>
      </c>
      <c r="G344" s="32">
        <f t="shared" si="22"/>
        <v>46.761421560000002</v>
      </c>
      <c r="H344" s="32">
        <f t="shared" si="23"/>
        <v>280.56852935999996</v>
      </c>
    </row>
    <row r="345" spans="1:8" ht="19.2" hidden="1" outlineLevel="1" x14ac:dyDescent="0.45">
      <c r="A345" s="44" t="s">
        <v>588</v>
      </c>
      <c r="B345" s="46" t="s">
        <v>589</v>
      </c>
      <c r="C345" s="16">
        <v>10863</v>
      </c>
      <c r="D345" s="32">
        <v>670.04</v>
      </c>
      <c r="E345" s="32">
        <f t="shared" si="20"/>
        <v>5.4315000000000002E-2</v>
      </c>
      <c r="F345" s="32">
        <f t="shared" si="21"/>
        <v>36.393222600000001</v>
      </c>
      <c r="G345" s="32">
        <f t="shared" si="22"/>
        <v>7.2786445200000003</v>
      </c>
      <c r="H345" s="32">
        <f t="shared" si="23"/>
        <v>43.671867120000002</v>
      </c>
    </row>
    <row r="346" spans="1:8" ht="19.2" hidden="1" outlineLevel="1" x14ac:dyDescent="0.45">
      <c r="A346" s="44" t="s">
        <v>590</v>
      </c>
      <c r="B346" s="46" t="s">
        <v>591</v>
      </c>
      <c r="C346" s="16">
        <v>16082</v>
      </c>
      <c r="D346" s="32">
        <v>670.04</v>
      </c>
      <c r="E346" s="32">
        <f t="shared" si="20"/>
        <v>8.0409999999999995E-2</v>
      </c>
      <c r="F346" s="32">
        <f t="shared" si="21"/>
        <v>53.877916399999997</v>
      </c>
      <c r="G346" s="32">
        <f t="shared" si="22"/>
        <v>10.775583279999999</v>
      </c>
      <c r="H346" s="32">
        <f t="shared" si="23"/>
        <v>64.653499679999996</v>
      </c>
    </row>
    <row r="347" spans="1:8" ht="19.2" hidden="1" outlineLevel="1" x14ac:dyDescent="0.45">
      <c r="A347" s="44" t="s">
        <v>592</v>
      </c>
      <c r="B347" s="46" t="s">
        <v>593</v>
      </c>
      <c r="C347" s="16">
        <v>25496</v>
      </c>
      <c r="D347" s="32">
        <v>670.04</v>
      </c>
      <c r="E347" s="32">
        <f t="shared" si="20"/>
        <v>0.12748000000000001</v>
      </c>
      <c r="F347" s="32">
        <f t="shared" si="21"/>
        <v>85.416699199999996</v>
      </c>
      <c r="G347" s="32">
        <f t="shared" si="22"/>
        <v>17.083339840000001</v>
      </c>
      <c r="H347" s="32">
        <f t="shared" si="23"/>
        <v>102.50003903999999</v>
      </c>
    </row>
    <row r="348" spans="1:8" ht="21" collapsed="1" x14ac:dyDescent="0.5">
      <c r="A348" s="47" t="s">
        <v>594</v>
      </c>
      <c r="B348" s="48" t="s">
        <v>41</v>
      </c>
      <c r="C348" s="52">
        <f>SUM(C349:C355)</f>
        <v>71806</v>
      </c>
      <c r="D348" s="49">
        <v>670.04</v>
      </c>
      <c r="E348" s="32">
        <f t="shared" si="20"/>
        <v>0.35903000000000002</v>
      </c>
      <c r="F348" s="49">
        <f t="shared" si="21"/>
        <v>240.56446120000001</v>
      </c>
      <c r="G348" s="49">
        <f t="shared" si="22"/>
        <v>48.112892240000008</v>
      </c>
      <c r="H348" s="49">
        <f t="shared" si="23"/>
        <v>288.67735344000005</v>
      </c>
    </row>
    <row r="349" spans="1:8" ht="19.2" hidden="1" outlineLevel="2" x14ac:dyDescent="0.45">
      <c r="A349" s="44" t="s">
        <v>595</v>
      </c>
      <c r="B349" s="53" t="s">
        <v>596</v>
      </c>
      <c r="C349" s="16">
        <v>3766</v>
      </c>
      <c r="D349" s="32">
        <v>670.04</v>
      </c>
      <c r="E349" s="32">
        <f t="shared" si="20"/>
        <v>1.883E-2</v>
      </c>
      <c r="F349" s="32">
        <f t="shared" si="21"/>
        <v>12.6168532</v>
      </c>
      <c r="G349" s="32">
        <f t="shared" si="22"/>
        <v>2.52337064</v>
      </c>
      <c r="H349" s="32">
        <f t="shared" si="23"/>
        <v>15.140223839999999</v>
      </c>
    </row>
    <row r="350" spans="1:8" ht="19.2" hidden="1" outlineLevel="2" x14ac:dyDescent="0.45">
      <c r="A350" s="44" t="s">
        <v>597</v>
      </c>
      <c r="B350" s="53" t="s">
        <v>598</v>
      </c>
      <c r="C350" s="16">
        <v>7155</v>
      </c>
      <c r="D350" s="32">
        <v>670.04</v>
      </c>
      <c r="E350" s="32">
        <f t="shared" si="20"/>
        <v>3.5775000000000001E-2</v>
      </c>
      <c r="F350" s="32">
        <f t="shared" si="21"/>
        <v>23.970680999999999</v>
      </c>
      <c r="G350" s="32">
        <f t="shared" si="22"/>
        <v>4.7941361999999996</v>
      </c>
      <c r="H350" s="32">
        <f t="shared" si="23"/>
        <v>28.7648172</v>
      </c>
    </row>
    <row r="351" spans="1:8" ht="19.2" hidden="1" outlineLevel="2" x14ac:dyDescent="0.45">
      <c r="A351" s="44" t="s">
        <v>599</v>
      </c>
      <c r="B351" s="46" t="s">
        <v>600</v>
      </c>
      <c r="C351" s="16">
        <v>2361</v>
      </c>
      <c r="D351" s="32">
        <v>670.04</v>
      </c>
      <c r="E351" s="32">
        <f t="shared" si="20"/>
        <v>1.1805E-2</v>
      </c>
      <c r="F351" s="32">
        <f t="shared" si="21"/>
        <v>7.9098221999999989</v>
      </c>
      <c r="G351" s="32">
        <f t="shared" si="22"/>
        <v>1.5819644399999999</v>
      </c>
      <c r="H351" s="32">
        <f t="shared" si="23"/>
        <v>9.4917866399999991</v>
      </c>
    </row>
    <row r="352" spans="1:8" ht="19.2" hidden="1" outlineLevel="2" x14ac:dyDescent="0.45">
      <c r="A352" s="44" t="s">
        <v>601</v>
      </c>
      <c r="B352" s="46" t="s">
        <v>602</v>
      </c>
      <c r="C352" s="16">
        <v>5816</v>
      </c>
      <c r="D352" s="32">
        <v>670.04</v>
      </c>
      <c r="E352" s="32">
        <f t="shared" si="20"/>
        <v>2.9080000000000002E-2</v>
      </c>
      <c r="F352" s="32">
        <f t="shared" si="21"/>
        <v>19.4847632</v>
      </c>
      <c r="G352" s="32">
        <f t="shared" si="22"/>
        <v>3.8969526400000003</v>
      </c>
      <c r="H352" s="32">
        <f t="shared" si="23"/>
        <v>23.381715839999998</v>
      </c>
    </row>
    <row r="353" spans="1:8" ht="19.2" hidden="1" outlineLevel="2" x14ac:dyDescent="0.45">
      <c r="A353" s="44" t="s">
        <v>603</v>
      </c>
      <c r="B353" s="46" t="s">
        <v>604</v>
      </c>
      <c r="C353" s="16">
        <v>8359</v>
      </c>
      <c r="D353" s="32">
        <v>670.04</v>
      </c>
      <c r="E353" s="32">
        <f t="shared" si="20"/>
        <v>4.1794999999999999E-2</v>
      </c>
      <c r="F353" s="32">
        <f t="shared" si="21"/>
        <v>28.004321799999996</v>
      </c>
      <c r="G353" s="32">
        <f t="shared" si="22"/>
        <v>5.6008643599999992</v>
      </c>
      <c r="H353" s="32">
        <f t="shared" si="23"/>
        <v>33.605186159999995</v>
      </c>
    </row>
    <row r="354" spans="1:8" ht="19.2" hidden="1" outlineLevel="2" x14ac:dyDescent="0.45">
      <c r="A354" s="44" t="s">
        <v>605</v>
      </c>
      <c r="B354" s="53" t="s">
        <v>606</v>
      </c>
      <c r="C354" s="16">
        <v>40741</v>
      </c>
      <c r="D354" s="32">
        <v>670.04</v>
      </c>
      <c r="E354" s="32">
        <f t="shared" si="20"/>
        <v>0.203705</v>
      </c>
      <c r="F354" s="32">
        <f t="shared" si="21"/>
        <v>136.49049819999999</v>
      </c>
      <c r="G354" s="32">
        <f t="shared" si="22"/>
        <v>27.29809964</v>
      </c>
      <c r="H354" s="32">
        <f t="shared" si="23"/>
        <v>163.78859783999999</v>
      </c>
    </row>
    <row r="355" spans="1:8" ht="19.2" hidden="1" outlineLevel="2" x14ac:dyDescent="0.45">
      <c r="A355" s="44" t="s">
        <v>607</v>
      </c>
      <c r="B355" s="46" t="s">
        <v>608</v>
      </c>
      <c r="C355" s="16">
        <v>3608</v>
      </c>
      <c r="D355" s="32">
        <v>670.04</v>
      </c>
      <c r="E355" s="32">
        <f t="shared" si="20"/>
        <v>1.804E-2</v>
      </c>
      <c r="F355" s="32">
        <f t="shared" si="21"/>
        <v>12.087521600000001</v>
      </c>
      <c r="G355" s="32">
        <f t="shared" si="22"/>
        <v>2.4175043200000004</v>
      </c>
      <c r="H355" s="32">
        <f t="shared" si="23"/>
        <v>14.505025920000001</v>
      </c>
    </row>
    <row r="356" spans="1:8" s="56" customFormat="1" ht="21" collapsed="1" x14ac:dyDescent="0.5">
      <c r="A356" s="47" t="s">
        <v>609</v>
      </c>
      <c r="B356" s="48" t="s">
        <v>610</v>
      </c>
      <c r="C356" s="52">
        <f>SUM(C357:C366)</f>
        <v>204449</v>
      </c>
      <c r="D356" s="30">
        <v>670.04</v>
      </c>
      <c r="E356" s="32">
        <f t="shared" si="20"/>
        <v>1.0222450000000001</v>
      </c>
      <c r="F356" s="30">
        <f t="shared" si="21"/>
        <v>684.94503980000002</v>
      </c>
      <c r="G356" s="30">
        <f t="shared" si="22"/>
        <v>136.98900796000001</v>
      </c>
      <c r="H356" s="30">
        <f t="shared" si="23"/>
        <v>821.93404776</v>
      </c>
    </row>
    <row r="357" spans="1:8" ht="19.2" hidden="1" outlineLevel="1" x14ac:dyDescent="0.45">
      <c r="A357" s="44" t="s">
        <v>611</v>
      </c>
      <c r="B357" s="50" t="s">
        <v>612</v>
      </c>
      <c r="C357" s="16">
        <v>8618</v>
      </c>
      <c r="D357" s="32">
        <v>670.04</v>
      </c>
      <c r="E357" s="57">
        <v>0.1</v>
      </c>
      <c r="F357" s="32">
        <f t="shared" si="21"/>
        <v>67.004000000000005</v>
      </c>
      <c r="G357" s="32">
        <f t="shared" si="22"/>
        <v>13.400800000000002</v>
      </c>
      <c r="H357" s="32">
        <f t="shared" si="23"/>
        <v>80.404800000000009</v>
      </c>
    </row>
    <row r="358" spans="1:8" ht="19.2" hidden="1" outlineLevel="1" x14ac:dyDescent="0.45">
      <c r="A358" s="44" t="s">
        <v>613</v>
      </c>
      <c r="B358" s="50" t="s">
        <v>614</v>
      </c>
      <c r="C358" s="16">
        <v>8744</v>
      </c>
      <c r="D358" s="32">
        <v>670.04</v>
      </c>
      <c r="E358" s="57">
        <v>0.1</v>
      </c>
      <c r="F358" s="32">
        <f t="shared" si="21"/>
        <v>67.004000000000005</v>
      </c>
      <c r="G358" s="32">
        <f t="shared" si="22"/>
        <v>13.400800000000002</v>
      </c>
      <c r="H358" s="32">
        <f t="shared" si="23"/>
        <v>80.404800000000009</v>
      </c>
    </row>
    <row r="359" spans="1:8" ht="19.2" hidden="1" outlineLevel="1" x14ac:dyDescent="0.45">
      <c r="A359" s="44" t="s">
        <v>615</v>
      </c>
      <c r="B359" s="50" t="s">
        <v>616</v>
      </c>
      <c r="C359" s="16">
        <v>12597</v>
      </c>
      <c r="D359" s="32">
        <v>670.04</v>
      </c>
      <c r="E359" s="57">
        <v>0.15</v>
      </c>
      <c r="F359" s="32">
        <f t="shared" si="21"/>
        <v>100.50599999999999</v>
      </c>
      <c r="G359" s="32">
        <f t="shared" si="22"/>
        <v>20.101199999999999</v>
      </c>
      <c r="H359" s="32">
        <f t="shared" si="23"/>
        <v>120.60719999999998</v>
      </c>
    </row>
    <row r="360" spans="1:8" ht="19.2" hidden="1" outlineLevel="1" x14ac:dyDescent="0.45">
      <c r="A360" s="44" t="s">
        <v>617</v>
      </c>
      <c r="B360" s="50" t="s">
        <v>618</v>
      </c>
      <c r="C360" s="16">
        <v>21231</v>
      </c>
      <c r="D360" s="32">
        <v>670.04</v>
      </c>
      <c r="E360" s="57">
        <v>0.15</v>
      </c>
      <c r="F360" s="32">
        <f t="shared" si="21"/>
        <v>100.50599999999999</v>
      </c>
      <c r="G360" s="32">
        <f t="shared" si="22"/>
        <v>20.101199999999999</v>
      </c>
      <c r="H360" s="32">
        <f t="shared" si="23"/>
        <v>120.60719999999998</v>
      </c>
    </row>
    <row r="361" spans="1:8" ht="19.2" hidden="1" outlineLevel="1" x14ac:dyDescent="0.45">
      <c r="A361" s="44" t="s">
        <v>619</v>
      </c>
      <c r="B361" s="50" t="s">
        <v>620</v>
      </c>
      <c r="C361" s="16">
        <v>125865</v>
      </c>
      <c r="D361" s="32">
        <v>670.04</v>
      </c>
      <c r="E361" s="57">
        <v>0.3</v>
      </c>
      <c r="F361" s="32">
        <f t="shared" si="21"/>
        <v>201.01199999999997</v>
      </c>
      <c r="G361" s="32">
        <f t="shared" si="22"/>
        <v>40.202399999999997</v>
      </c>
      <c r="H361" s="32">
        <f t="shared" si="23"/>
        <v>241.21439999999996</v>
      </c>
    </row>
    <row r="362" spans="1:8" ht="19.2" hidden="1" outlineLevel="1" x14ac:dyDescent="0.45">
      <c r="A362" s="44" t="s">
        <v>621</v>
      </c>
      <c r="B362" s="53" t="s">
        <v>622</v>
      </c>
      <c r="C362" s="16">
        <v>3089</v>
      </c>
      <c r="D362" s="32">
        <v>670.04</v>
      </c>
      <c r="E362" s="57">
        <v>0.1</v>
      </c>
      <c r="F362" s="32">
        <f t="shared" si="21"/>
        <v>67.004000000000005</v>
      </c>
      <c r="G362" s="32">
        <f t="shared" si="22"/>
        <v>13.400800000000002</v>
      </c>
      <c r="H362" s="32">
        <f t="shared" si="23"/>
        <v>80.404800000000009</v>
      </c>
    </row>
    <row r="363" spans="1:8" ht="19.2" hidden="1" outlineLevel="1" x14ac:dyDescent="0.45">
      <c r="A363" s="44" t="s">
        <v>623</v>
      </c>
      <c r="B363" s="53" t="s">
        <v>624</v>
      </c>
      <c r="C363" s="16">
        <v>3569</v>
      </c>
      <c r="D363" s="32">
        <v>670.04</v>
      </c>
      <c r="E363" s="57">
        <v>0.1</v>
      </c>
      <c r="F363" s="32">
        <f t="shared" si="21"/>
        <v>67.004000000000005</v>
      </c>
      <c r="G363" s="32">
        <f t="shared" si="22"/>
        <v>13.400800000000002</v>
      </c>
      <c r="H363" s="32">
        <f t="shared" si="23"/>
        <v>80.404800000000009</v>
      </c>
    </row>
    <row r="364" spans="1:8" ht="19.2" hidden="1" outlineLevel="1" x14ac:dyDescent="0.45">
      <c r="A364" s="44" t="s">
        <v>625</v>
      </c>
      <c r="B364" s="53" t="s">
        <v>626</v>
      </c>
      <c r="C364" s="16">
        <v>4338</v>
      </c>
      <c r="D364" s="32">
        <v>670.04</v>
      </c>
      <c r="E364" s="57">
        <v>0.1</v>
      </c>
      <c r="F364" s="32">
        <f t="shared" si="21"/>
        <v>67.004000000000005</v>
      </c>
      <c r="G364" s="32">
        <f t="shared" si="22"/>
        <v>13.400800000000002</v>
      </c>
      <c r="H364" s="32">
        <f t="shared" si="23"/>
        <v>80.404800000000009</v>
      </c>
    </row>
    <row r="365" spans="1:8" ht="19.2" hidden="1" outlineLevel="1" x14ac:dyDescent="0.45">
      <c r="A365" s="44" t="s">
        <v>627</v>
      </c>
      <c r="B365" s="53" t="s">
        <v>628</v>
      </c>
      <c r="C365" s="16">
        <v>7599</v>
      </c>
      <c r="D365" s="32">
        <v>670.04</v>
      </c>
      <c r="E365" s="57">
        <v>0.1</v>
      </c>
      <c r="F365" s="32">
        <f t="shared" si="21"/>
        <v>67.004000000000005</v>
      </c>
      <c r="G365" s="32">
        <f t="shared" si="22"/>
        <v>13.400800000000002</v>
      </c>
      <c r="H365" s="32">
        <f t="shared" si="23"/>
        <v>80.404800000000009</v>
      </c>
    </row>
    <row r="366" spans="1:8" ht="19.2" hidden="1" outlineLevel="1" x14ac:dyDescent="0.45">
      <c r="A366" s="44" t="s">
        <v>629</v>
      </c>
      <c r="B366" s="53" t="s">
        <v>630</v>
      </c>
      <c r="C366" s="16">
        <v>8799</v>
      </c>
      <c r="D366" s="32">
        <v>670.04</v>
      </c>
      <c r="E366" s="57">
        <v>0.1</v>
      </c>
      <c r="F366" s="32">
        <f t="shared" si="21"/>
        <v>67.004000000000005</v>
      </c>
      <c r="G366" s="32">
        <f t="shared" si="22"/>
        <v>13.400800000000002</v>
      </c>
      <c r="H366" s="32">
        <f t="shared" si="23"/>
        <v>80.404800000000009</v>
      </c>
    </row>
    <row r="367" spans="1:8" collapsed="1" x14ac:dyDescent="0.45"/>
  </sheetData>
  <mergeCells count="2">
    <mergeCell ref="C1:H1"/>
    <mergeCell ref="A2:F2"/>
  </mergeCells>
  <pageMargins left="0.7" right="0.7" top="0.75" bottom="0.75" header="0.3" footer="0.3"/>
  <pageSetup paperSize="9" scale="5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8"/>
  <sheetViews>
    <sheetView topLeftCell="A151" workbookViewId="0">
      <selection activeCell="L4" sqref="L4"/>
    </sheetView>
  </sheetViews>
  <sheetFormatPr defaultRowHeight="18.600000000000001" outlineLevelRow="1" x14ac:dyDescent="0.45"/>
  <cols>
    <col min="1" max="1" width="8.44140625" style="1" customWidth="1"/>
    <col min="2" max="2" width="62.33203125" style="3" customWidth="1"/>
    <col min="3" max="3" width="19" style="3" customWidth="1"/>
    <col min="4" max="4" width="20.33203125" style="33" customWidth="1"/>
    <col min="5" max="5" width="13.33203125" style="58" customWidth="1"/>
    <col min="6" max="6" width="25.44140625" style="59" customWidth="1"/>
    <col min="7" max="7" width="14" style="3" customWidth="1"/>
    <col min="8" max="253" width="9.109375" style="3"/>
    <col min="254" max="254" width="5.6640625" style="3" customWidth="1"/>
    <col min="255" max="255" width="62.33203125" style="3" customWidth="1"/>
    <col min="256" max="257" width="19" style="3" customWidth="1"/>
    <col min="258" max="258" width="20.33203125" style="3" customWidth="1"/>
    <col min="259" max="259" width="21.5546875" style="3" customWidth="1"/>
    <col min="260" max="260" width="9" style="3" customWidth="1"/>
    <col min="261" max="261" width="0" style="3" hidden="1" customWidth="1"/>
    <col min="262" max="509" width="9.109375" style="3"/>
    <col min="510" max="510" width="5.6640625" style="3" customWidth="1"/>
    <col min="511" max="511" width="62.33203125" style="3" customWidth="1"/>
    <col min="512" max="513" width="19" style="3" customWidth="1"/>
    <col min="514" max="514" width="20.33203125" style="3" customWidth="1"/>
    <col min="515" max="515" width="21.5546875" style="3" customWidth="1"/>
    <col min="516" max="516" width="9" style="3" customWidth="1"/>
    <col min="517" max="517" width="0" style="3" hidden="1" customWidth="1"/>
    <col min="518" max="765" width="9.109375" style="3"/>
    <col min="766" max="766" width="5.6640625" style="3" customWidth="1"/>
    <col min="767" max="767" width="62.33203125" style="3" customWidth="1"/>
    <col min="768" max="769" width="19" style="3" customWidth="1"/>
    <col min="770" max="770" width="20.33203125" style="3" customWidth="1"/>
    <col min="771" max="771" width="21.5546875" style="3" customWidth="1"/>
    <col min="772" max="772" width="9" style="3" customWidth="1"/>
    <col min="773" max="773" width="0" style="3" hidden="1" customWidth="1"/>
    <col min="774" max="1021" width="9.109375" style="3"/>
    <col min="1022" max="1022" width="5.6640625" style="3" customWidth="1"/>
    <col min="1023" max="1023" width="62.33203125" style="3" customWidth="1"/>
    <col min="1024" max="1025" width="19" style="3" customWidth="1"/>
    <col min="1026" max="1026" width="20.33203125" style="3" customWidth="1"/>
    <col min="1027" max="1027" width="21.5546875" style="3" customWidth="1"/>
    <col min="1028" max="1028" width="9" style="3" customWidth="1"/>
    <col min="1029" max="1029" width="0" style="3" hidden="1" customWidth="1"/>
    <col min="1030" max="1277" width="9.109375" style="3"/>
    <col min="1278" max="1278" width="5.6640625" style="3" customWidth="1"/>
    <col min="1279" max="1279" width="62.33203125" style="3" customWidth="1"/>
    <col min="1280" max="1281" width="19" style="3" customWidth="1"/>
    <col min="1282" max="1282" width="20.33203125" style="3" customWidth="1"/>
    <col min="1283" max="1283" width="21.5546875" style="3" customWidth="1"/>
    <col min="1284" max="1284" width="9" style="3" customWidth="1"/>
    <col min="1285" max="1285" width="0" style="3" hidden="1" customWidth="1"/>
    <col min="1286" max="1533" width="9.109375" style="3"/>
    <col min="1534" max="1534" width="5.6640625" style="3" customWidth="1"/>
    <col min="1535" max="1535" width="62.33203125" style="3" customWidth="1"/>
    <col min="1536" max="1537" width="19" style="3" customWidth="1"/>
    <col min="1538" max="1538" width="20.33203125" style="3" customWidth="1"/>
    <col min="1539" max="1539" width="21.5546875" style="3" customWidth="1"/>
    <col min="1540" max="1540" width="9" style="3" customWidth="1"/>
    <col min="1541" max="1541" width="0" style="3" hidden="1" customWidth="1"/>
    <col min="1542" max="1789" width="9.109375" style="3"/>
    <col min="1790" max="1790" width="5.6640625" style="3" customWidth="1"/>
    <col min="1791" max="1791" width="62.33203125" style="3" customWidth="1"/>
    <col min="1792" max="1793" width="19" style="3" customWidth="1"/>
    <col min="1794" max="1794" width="20.33203125" style="3" customWidth="1"/>
    <col min="1795" max="1795" width="21.5546875" style="3" customWidth="1"/>
    <col min="1796" max="1796" width="9" style="3" customWidth="1"/>
    <col min="1797" max="1797" width="0" style="3" hidden="1" customWidth="1"/>
    <col min="1798" max="2045" width="9.109375" style="3"/>
    <col min="2046" max="2046" width="5.6640625" style="3" customWidth="1"/>
    <col min="2047" max="2047" width="62.33203125" style="3" customWidth="1"/>
    <col min="2048" max="2049" width="19" style="3" customWidth="1"/>
    <col min="2050" max="2050" width="20.33203125" style="3" customWidth="1"/>
    <col min="2051" max="2051" width="21.5546875" style="3" customWidth="1"/>
    <col min="2052" max="2052" width="9" style="3" customWidth="1"/>
    <col min="2053" max="2053" width="0" style="3" hidden="1" customWidth="1"/>
    <col min="2054" max="2301" width="9.109375" style="3"/>
    <col min="2302" max="2302" width="5.6640625" style="3" customWidth="1"/>
    <col min="2303" max="2303" width="62.33203125" style="3" customWidth="1"/>
    <col min="2304" max="2305" width="19" style="3" customWidth="1"/>
    <col min="2306" max="2306" width="20.33203125" style="3" customWidth="1"/>
    <col min="2307" max="2307" width="21.5546875" style="3" customWidth="1"/>
    <col min="2308" max="2308" width="9" style="3" customWidth="1"/>
    <col min="2309" max="2309" width="0" style="3" hidden="1" customWidth="1"/>
    <col min="2310" max="2557" width="9.109375" style="3"/>
    <col min="2558" max="2558" width="5.6640625" style="3" customWidth="1"/>
    <col min="2559" max="2559" width="62.33203125" style="3" customWidth="1"/>
    <col min="2560" max="2561" width="19" style="3" customWidth="1"/>
    <col min="2562" max="2562" width="20.33203125" style="3" customWidth="1"/>
    <col min="2563" max="2563" width="21.5546875" style="3" customWidth="1"/>
    <col min="2564" max="2564" width="9" style="3" customWidth="1"/>
    <col min="2565" max="2565" width="0" style="3" hidden="1" customWidth="1"/>
    <col min="2566" max="2813" width="9.109375" style="3"/>
    <col min="2814" max="2814" width="5.6640625" style="3" customWidth="1"/>
    <col min="2815" max="2815" width="62.33203125" style="3" customWidth="1"/>
    <col min="2816" max="2817" width="19" style="3" customWidth="1"/>
    <col min="2818" max="2818" width="20.33203125" style="3" customWidth="1"/>
    <col min="2819" max="2819" width="21.5546875" style="3" customWidth="1"/>
    <col min="2820" max="2820" width="9" style="3" customWidth="1"/>
    <col min="2821" max="2821" width="0" style="3" hidden="1" customWidth="1"/>
    <col min="2822" max="3069" width="9.109375" style="3"/>
    <col min="3070" max="3070" width="5.6640625" style="3" customWidth="1"/>
    <col min="3071" max="3071" width="62.33203125" style="3" customWidth="1"/>
    <col min="3072" max="3073" width="19" style="3" customWidth="1"/>
    <col min="3074" max="3074" width="20.33203125" style="3" customWidth="1"/>
    <col min="3075" max="3075" width="21.5546875" style="3" customWidth="1"/>
    <col min="3076" max="3076" width="9" style="3" customWidth="1"/>
    <col min="3077" max="3077" width="0" style="3" hidden="1" customWidth="1"/>
    <col min="3078" max="3325" width="9.109375" style="3"/>
    <col min="3326" max="3326" width="5.6640625" style="3" customWidth="1"/>
    <col min="3327" max="3327" width="62.33203125" style="3" customWidth="1"/>
    <col min="3328" max="3329" width="19" style="3" customWidth="1"/>
    <col min="3330" max="3330" width="20.33203125" style="3" customWidth="1"/>
    <col min="3331" max="3331" width="21.5546875" style="3" customWidth="1"/>
    <col min="3332" max="3332" width="9" style="3" customWidth="1"/>
    <col min="3333" max="3333" width="0" style="3" hidden="1" customWidth="1"/>
    <col min="3334" max="3581" width="9.109375" style="3"/>
    <col min="3582" max="3582" width="5.6640625" style="3" customWidth="1"/>
    <col min="3583" max="3583" width="62.33203125" style="3" customWidth="1"/>
    <col min="3584" max="3585" width="19" style="3" customWidth="1"/>
    <col min="3586" max="3586" width="20.33203125" style="3" customWidth="1"/>
    <col min="3587" max="3587" width="21.5546875" style="3" customWidth="1"/>
    <col min="3588" max="3588" width="9" style="3" customWidth="1"/>
    <col min="3589" max="3589" width="0" style="3" hidden="1" customWidth="1"/>
    <col min="3590" max="3837" width="9.109375" style="3"/>
    <col min="3838" max="3838" width="5.6640625" style="3" customWidth="1"/>
    <col min="3839" max="3839" width="62.33203125" style="3" customWidth="1"/>
    <col min="3840" max="3841" width="19" style="3" customWidth="1"/>
    <col min="3842" max="3842" width="20.33203125" style="3" customWidth="1"/>
    <col min="3843" max="3843" width="21.5546875" style="3" customWidth="1"/>
    <col min="3844" max="3844" width="9" style="3" customWidth="1"/>
    <col min="3845" max="3845" width="0" style="3" hidden="1" customWidth="1"/>
    <col min="3846" max="4093" width="9.109375" style="3"/>
    <col min="4094" max="4094" width="5.6640625" style="3" customWidth="1"/>
    <col min="4095" max="4095" width="62.33203125" style="3" customWidth="1"/>
    <col min="4096" max="4097" width="19" style="3" customWidth="1"/>
    <col min="4098" max="4098" width="20.33203125" style="3" customWidth="1"/>
    <col min="4099" max="4099" width="21.5546875" style="3" customWidth="1"/>
    <col min="4100" max="4100" width="9" style="3" customWidth="1"/>
    <col min="4101" max="4101" width="0" style="3" hidden="1" customWidth="1"/>
    <col min="4102" max="4349" width="9.109375" style="3"/>
    <col min="4350" max="4350" width="5.6640625" style="3" customWidth="1"/>
    <col min="4351" max="4351" width="62.33203125" style="3" customWidth="1"/>
    <col min="4352" max="4353" width="19" style="3" customWidth="1"/>
    <col min="4354" max="4354" width="20.33203125" style="3" customWidth="1"/>
    <col min="4355" max="4355" width="21.5546875" style="3" customWidth="1"/>
    <col min="4356" max="4356" width="9" style="3" customWidth="1"/>
    <col min="4357" max="4357" width="0" style="3" hidden="1" customWidth="1"/>
    <col min="4358" max="4605" width="9.109375" style="3"/>
    <col min="4606" max="4606" width="5.6640625" style="3" customWidth="1"/>
    <col min="4607" max="4607" width="62.33203125" style="3" customWidth="1"/>
    <col min="4608" max="4609" width="19" style="3" customWidth="1"/>
    <col min="4610" max="4610" width="20.33203125" style="3" customWidth="1"/>
    <col min="4611" max="4611" width="21.5546875" style="3" customWidth="1"/>
    <col min="4612" max="4612" width="9" style="3" customWidth="1"/>
    <col min="4613" max="4613" width="0" style="3" hidden="1" customWidth="1"/>
    <col min="4614" max="4861" width="9.109375" style="3"/>
    <col min="4862" max="4862" width="5.6640625" style="3" customWidth="1"/>
    <col min="4863" max="4863" width="62.33203125" style="3" customWidth="1"/>
    <col min="4864" max="4865" width="19" style="3" customWidth="1"/>
    <col min="4866" max="4866" width="20.33203125" style="3" customWidth="1"/>
    <col min="4867" max="4867" width="21.5546875" style="3" customWidth="1"/>
    <col min="4868" max="4868" width="9" style="3" customWidth="1"/>
    <col min="4869" max="4869" width="0" style="3" hidden="1" customWidth="1"/>
    <col min="4870" max="5117" width="9.109375" style="3"/>
    <col min="5118" max="5118" width="5.6640625" style="3" customWidth="1"/>
    <col min="5119" max="5119" width="62.33203125" style="3" customWidth="1"/>
    <col min="5120" max="5121" width="19" style="3" customWidth="1"/>
    <col min="5122" max="5122" width="20.33203125" style="3" customWidth="1"/>
    <col min="5123" max="5123" width="21.5546875" style="3" customWidth="1"/>
    <col min="5124" max="5124" width="9" style="3" customWidth="1"/>
    <col min="5125" max="5125" width="0" style="3" hidden="1" customWidth="1"/>
    <col min="5126" max="5373" width="9.109375" style="3"/>
    <col min="5374" max="5374" width="5.6640625" style="3" customWidth="1"/>
    <col min="5375" max="5375" width="62.33203125" style="3" customWidth="1"/>
    <col min="5376" max="5377" width="19" style="3" customWidth="1"/>
    <col min="5378" max="5378" width="20.33203125" style="3" customWidth="1"/>
    <col min="5379" max="5379" width="21.5546875" style="3" customWidth="1"/>
    <col min="5380" max="5380" width="9" style="3" customWidth="1"/>
    <col min="5381" max="5381" width="0" style="3" hidden="1" customWidth="1"/>
    <col min="5382" max="5629" width="9.109375" style="3"/>
    <col min="5630" max="5630" width="5.6640625" style="3" customWidth="1"/>
    <col min="5631" max="5631" width="62.33203125" style="3" customWidth="1"/>
    <col min="5632" max="5633" width="19" style="3" customWidth="1"/>
    <col min="5634" max="5634" width="20.33203125" style="3" customWidth="1"/>
    <col min="5635" max="5635" width="21.5546875" style="3" customWidth="1"/>
    <col min="5636" max="5636" width="9" style="3" customWidth="1"/>
    <col min="5637" max="5637" width="0" style="3" hidden="1" customWidth="1"/>
    <col min="5638" max="5885" width="9.109375" style="3"/>
    <col min="5886" max="5886" width="5.6640625" style="3" customWidth="1"/>
    <col min="5887" max="5887" width="62.33203125" style="3" customWidth="1"/>
    <col min="5888" max="5889" width="19" style="3" customWidth="1"/>
    <col min="5890" max="5890" width="20.33203125" style="3" customWidth="1"/>
    <col min="5891" max="5891" width="21.5546875" style="3" customWidth="1"/>
    <col min="5892" max="5892" width="9" style="3" customWidth="1"/>
    <col min="5893" max="5893" width="0" style="3" hidden="1" customWidth="1"/>
    <col min="5894" max="6141" width="9.109375" style="3"/>
    <col min="6142" max="6142" width="5.6640625" style="3" customWidth="1"/>
    <col min="6143" max="6143" width="62.33203125" style="3" customWidth="1"/>
    <col min="6144" max="6145" width="19" style="3" customWidth="1"/>
    <col min="6146" max="6146" width="20.33203125" style="3" customWidth="1"/>
    <col min="6147" max="6147" width="21.5546875" style="3" customWidth="1"/>
    <col min="6148" max="6148" width="9" style="3" customWidth="1"/>
    <col min="6149" max="6149" width="0" style="3" hidden="1" customWidth="1"/>
    <col min="6150" max="6397" width="9.109375" style="3"/>
    <col min="6398" max="6398" width="5.6640625" style="3" customWidth="1"/>
    <col min="6399" max="6399" width="62.33203125" style="3" customWidth="1"/>
    <col min="6400" max="6401" width="19" style="3" customWidth="1"/>
    <col min="6402" max="6402" width="20.33203125" style="3" customWidth="1"/>
    <col min="6403" max="6403" width="21.5546875" style="3" customWidth="1"/>
    <col min="6404" max="6404" width="9" style="3" customWidth="1"/>
    <col min="6405" max="6405" width="0" style="3" hidden="1" customWidth="1"/>
    <col min="6406" max="6653" width="9.109375" style="3"/>
    <col min="6654" max="6654" width="5.6640625" style="3" customWidth="1"/>
    <col min="6655" max="6655" width="62.33203125" style="3" customWidth="1"/>
    <col min="6656" max="6657" width="19" style="3" customWidth="1"/>
    <col min="6658" max="6658" width="20.33203125" style="3" customWidth="1"/>
    <col min="6659" max="6659" width="21.5546875" style="3" customWidth="1"/>
    <col min="6660" max="6660" width="9" style="3" customWidth="1"/>
    <col min="6661" max="6661" width="0" style="3" hidden="1" customWidth="1"/>
    <col min="6662" max="6909" width="9.109375" style="3"/>
    <col min="6910" max="6910" width="5.6640625" style="3" customWidth="1"/>
    <col min="6911" max="6911" width="62.33203125" style="3" customWidth="1"/>
    <col min="6912" max="6913" width="19" style="3" customWidth="1"/>
    <col min="6914" max="6914" width="20.33203125" style="3" customWidth="1"/>
    <col min="6915" max="6915" width="21.5546875" style="3" customWidth="1"/>
    <col min="6916" max="6916" width="9" style="3" customWidth="1"/>
    <col min="6917" max="6917" width="0" style="3" hidden="1" customWidth="1"/>
    <col min="6918" max="7165" width="9.109375" style="3"/>
    <col min="7166" max="7166" width="5.6640625" style="3" customWidth="1"/>
    <col min="7167" max="7167" width="62.33203125" style="3" customWidth="1"/>
    <col min="7168" max="7169" width="19" style="3" customWidth="1"/>
    <col min="7170" max="7170" width="20.33203125" style="3" customWidth="1"/>
    <col min="7171" max="7171" width="21.5546875" style="3" customWidth="1"/>
    <col min="7172" max="7172" width="9" style="3" customWidth="1"/>
    <col min="7173" max="7173" width="0" style="3" hidden="1" customWidth="1"/>
    <col min="7174" max="7421" width="9.109375" style="3"/>
    <col min="7422" max="7422" width="5.6640625" style="3" customWidth="1"/>
    <col min="7423" max="7423" width="62.33203125" style="3" customWidth="1"/>
    <col min="7424" max="7425" width="19" style="3" customWidth="1"/>
    <col min="7426" max="7426" width="20.33203125" style="3" customWidth="1"/>
    <col min="7427" max="7427" width="21.5546875" style="3" customWidth="1"/>
    <col min="7428" max="7428" width="9" style="3" customWidth="1"/>
    <col min="7429" max="7429" width="0" style="3" hidden="1" customWidth="1"/>
    <col min="7430" max="7677" width="9.109375" style="3"/>
    <col min="7678" max="7678" width="5.6640625" style="3" customWidth="1"/>
    <col min="7679" max="7679" width="62.33203125" style="3" customWidth="1"/>
    <col min="7680" max="7681" width="19" style="3" customWidth="1"/>
    <col min="7682" max="7682" width="20.33203125" style="3" customWidth="1"/>
    <col min="7683" max="7683" width="21.5546875" style="3" customWidth="1"/>
    <col min="7684" max="7684" width="9" style="3" customWidth="1"/>
    <col min="7685" max="7685" width="0" style="3" hidden="1" customWidth="1"/>
    <col min="7686" max="7933" width="9.109375" style="3"/>
    <col min="7934" max="7934" width="5.6640625" style="3" customWidth="1"/>
    <col min="7935" max="7935" width="62.33203125" style="3" customWidth="1"/>
    <col min="7936" max="7937" width="19" style="3" customWidth="1"/>
    <col min="7938" max="7938" width="20.33203125" style="3" customWidth="1"/>
    <col min="7939" max="7939" width="21.5546875" style="3" customWidth="1"/>
    <col min="7940" max="7940" width="9" style="3" customWidth="1"/>
    <col min="7941" max="7941" width="0" style="3" hidden="1" customWidth="1"/>
    <col min="7942" max="8189" width="9.109375" style="3"/>
    <col min="8190" max="8190" width="5.6640625" style="3" customWidth="1"/>
    <col min="8191" max="8191" width="62.33203125" style="3" customWidth="1"/>
    <col min="8192" max="8193" width="19" style="3" customWidth="1"/>
    <col min="8194" max="8194" width="20.33203125" style="3" customWidth="1"/>
    <col min="8195" max="8195" width="21.5546875" style="3" customWidth="1"/>
    <col min="8196" max="8196" width="9" style="3" customWidth="1"/>
    <col min="8197" max="8197" width="0" style="3" hidden="1" customWidth="1"/>
    <col min="8198" max="8445" width="9.109375" style="3"/>
    <col min="8446" max="8446" width="5.6640625" style="3" customWidth="1"/>
    <col min="8447" max="8447" width="62.33203125" style="3" customWidth="1"/>
    <col min="8448" max="8449" width="19" style="3" customWidth="1"/>
    <col min="8450" max="8450" width="20.33203125" style="3" customWidth="1"/>
    <col min="8451" max="8451" width="21.5546875" style="3" customWidth="1"/>
    <col min="8452" max="8452" width="9" style="3" customWidth="1"/>
    <col min="8453" max="8453" width="0" style="3" hidden="1" customWidth="1"/>
    <col min="8454" max="8701" width="9.109375" style="3"/>
    <col min="8702" max="8702" width="5.6640625" style="3" customWidth="1"/>
    <col min="8703" max="8703" width="62.33203125" style="3" customWidth="1"/>
    <col min="8704" max="8705" width="19" style="3" customWidth="1"/>
    <col min="8706" max="8706" width="20.33203125" style="3" customWidth="1"/>
    <col min="8707" max="8707" width="21.5546875" style="3" customWidth="1"/>
    <col min="8708" max="8708" width="9" style="3" customWidth="1"/>
    <col min="8709" max="8709" width="0" style="3" hidden="1" customWidth="1"/>
    <col min="8710" max="8957" width="9.109375" style="3"/>
    <col min="8958" max="8958" width="5.6640625" style="3" customWidth="1"/>
    <col min="8959" max="8959" width="62.33203125" style="3" customWidth="1"/>
    <col min="8960" max="8961" width="19" style="3" customWidth="1"/>
    <col min="8962" max="8962" width="20.33203125" style="3" customWidth="1"/>
    <col min="8963" max="8963" width="21.5546875" style="3" customWidth="1"/>
    <col min="8964" max="8964" width="9" style="3" customWidth="1"/>
    <col min="8965" max="8965" width="0" style="3" hidden="1" customWidth="1"/>
    <col min="8966" max="9213" width="9.109375" style="3"/>
    <col min="9214" max="9214" width="5.6640625" style="3" customWidth="1"/>
    <col min="9215" max="9215" width="62.33203125" style="3" customWidth="1"/>
    <col min="9216" max="9217" width="19" style="3" customWidth="1"/>
    <col min="9218" max="9218" width="20.33203125" style="3" customWidth="1"/>
    <col min="9219" max="9219" width="21.5546875" style="3" customWidth="1"/>
    <col min="9220" max="9220" width="9" style="3" customWidth="1"/>
    <col min="9221" max="9221" width="0" style="3" hidden="1" customWidth="1"/>
    <col min="9222" max="9469" width="9.109375" style="3"/>
    <col min="9470" max="9470" width="5.6640625" style="3" customWidth="1"/>
    <col min="9471" max="9471" width="62.33203125" style="3" customWidth="1"/>
    <col min="9472" max="9473" width="19" style="3" customWidth="1"/>
    <col min="9474" max="9474" width="20.33203125" style="3" customWidth="1"/>
    <col min="9475" max="9475" width="21.5546875" style="3" customWidth="1"/>
    <col min="9476" max="9476" width="9" style="3" customWidth="1"/>
    <col min="9477" max="9477" width="0" style="3" hidden="1" customWidth="1"/>
    <col min="9478" max="9725" width="9.109375" style="3"/>
    <col min="9726" max="9726" width="5.6640625" style="3" customWidth="1"/>
    <col min="9727" max="9727" width="62.33203125" style="3" customWidth="1"/>
    <col min="9728" max="9729" width="19" style="3" customWidth="1"/>
    <col min="9730" max="9730" width="20.33203125" style="3" customWidth="1"/>
    <col min="9731" max="9731" width="21.5546875" style="3" customWidth="1"/>
    <col min="9732" max="9732" width="9" style="3" customWidth="1"/>
    <col min="9733" max="9733" width="0" style="3" hidden="1" customWidth="1"/>
    <col min="9734" max="9981" width="9.109375" style="3"/>
    <col min="9982" max="9982" width="5.6640625" style="3" customWidth="1"/>
    <col min="9983" max="9983" width="62.33203125" style="3" customWidth="1"/>
    <col min="9984" max="9985" width="19" style="3" customWidth="1"/>
    <col min="9986" max="9986" width="20.33203125" style="3" customWidth="1"/>
    <col min="9987" max="9987" width="21.5546875" style="3" customWidth="1"/>
    <col min="9988" max="9988" width="9" style="3" customWidth="1"/>
    <col min="9989" max="9989" width="0" style="3" hidden="1" customWidth="1"/>
    <col min="9990" max="10237" width="9.109375" style="3"/>
    <col min="10238" max="10238" width="5.6640625" style="3" customWidth="1"/>
    <col min="10239" max="10239" width="62.33203125" style="3" customWidth="1"/>
    <col min="10240" max="10241" width="19" style="3" customWidth="1"/>
    <col min="10242" max="10242" width="20.33203125" style="3" customWidth="1"/>
    <col min="10243" max="10243" width="21.5546875" style="3" customWidth="1"/>
    <col min="10244" max="10244" width="9" style="3" customWidth="1"/>
    <col min="10245" max="10245" width="0" style="3" hidden="1" customWidth="1"/>
    <col min="10246" max="10493" width="9.109375" style="3"/>
    <col min="10494" max="10494" width="5.6640625" style="3" customWidth="1"/>
    <col min="10495" max="10495" width="62.33203125" style="3" customWidth="1"/>
    <col min="10496" max="10497" width="19" style="3" customWidth="1"/>
    <col min="10498" max="10498" width="20.33203125" style="3" customWidth="1"/>
    <col min="10499" max="10499" width="21.5546875" style="3" customWidth="1"/>
    <col min="10500" max="10500" width="9" style="3" customWidth="1"/>
    <col min="10501" max="10501" width="0" style="3" hidden="1" customWidth="1"/>
    <col min="10502" max="10749" width="9.109375" style="3"/>
    <col min="10750" max="10750" width="5.6640625" style="3" customWidth="1"/>
    <col min="10751" max="10751" width="62.33203125" style="3" customWidth="1"/>
    <col min="10752" max="10753" width="19" style="3" customWidth="1"/>
    <col min="10754" max="10754" width="20.33203125" style="3" customWidth="1"/>
    <col min="10755" max="10755" width="21.5546875" style="3" customWidth="1"/>
    <col min="10756" max="10756" width="9" style="3" customWidth="1"/>
    <col min="10757" max="10757" width="0" style="3" hidden="1" customWidth="1"/>
    <col min="10758" max="11005" width="9.109375" style="3"/>
    <col min="11006" max="11006" width="5.6640625" style="3" customWidth="1"/>
    <col min="11007" max="11007" width="62.33203125" style="3" customWidth="1"/>
    <col min="11008" max="11009" width="19" style="3" customWidth="1"/>
    <col min="11010" max="11010" width="20.33203125" style="3" customWidth="1"/>
    <col min="11011" max="11011" width="21.5546875" style="3" customWidth="1"/>
    <col min="11012" max="11012" width="9" style="3" customWidth="1"/>
    <col min="11013" max="11013" width="0" style="3" hidden="1" customWidth="1"/>
    <col min="11014" max="11261" width="9.109375" style="3"/>
    <col min="11262" max="11262" width="5.6640625" style="3" customWidth="1"/>
    <col min="11263" max="11263" width="62.33203125" style="3" customWidth="1"/>
    <col min="11264" max="11265" width="19" style="3" customWidth="1"/>
    <col min="11266" max="11266" width="20.33203125" style="3" customWidth="1"/>
    <col min="11267" max="11267" width="21.5546875" style="3" customWidth="1"/>
    <col min="11268" max="11268" width="9" style="3" customWidth="1"/>
    <col min="11269" max="11269" width="0" style="3" hidden="1" customWidth="1"/>
    <col min="11270" max="11517" width="9.109375" style="3"/>
    <col min="11518" max="11518" width="5.6640625" style="3" customWidth="1"/>
    <col min="11519" max="11519" width="62.33203125" style="3" customWidth="1"/>
    <col min="11520" max="11521" width="19" style="3" customWidth="1"/>
    <col min="11522" max="11522" width="20.33203125" style="3" customWidth="1"/>
    <col min="11523" max="11523" width="21.5546875" style="3" customWidth="1"/>
    <col min="11524" max="11524" width="9" style="3" customWidth="1"/>
    <col min="11525" max="11525" width="0" style="3" hidden="1" customWidth="1"/>
    <col min="11526" max="11773" width="9.109375" style="3"/>
    <col min="11774" max="11774" width="5.6640625" style="3" customWidth="1"/>
    <col min="11775" max="11775" width="62.33203125" style="3" customWidth="1"/>
    <col min="11776" max="11777" width="19" style="3" customWidth="1"/>
    <col min="11778" max="11778" width="20.33203125" style="3" customWidth="1"/>
    <col min="11779" max="11779" width="21.5546875" style="3" customWidth="1"/>
    <col min="11780" max="11780" width="9" style="3" customWidth="1"/>
    <col min="11781" max="11781" width="0" style="3" hidden="1" customWidth="1"/>
    <col min="11782" max="12029" width="9.109375" style="3"/>
    <col min="12030" max="12030" width="5.6640625" style="3" customWidth="1"/>
    <col min="12031" max="12031" width="62.33203125" style="3" customWidth="1"/>
    <col min="12032" max="12033" width="19" style="3" customWidth="1"/>
    <col min="12034" max="12034" width="20.33203125" style="3" customWidth="1"/>
    <col min="12035" max="12035" width="21.5546875" style="3" customWidth="1"/>
    <col min="12036" max="12036" width="9" style="3" customWidth="1"/>
    <col min="12037" max="12037" width="0" style="3" hidden="1" customWidth="1"/>
    <col min="12038" max="12285" width="9.109375" style="3"/>
    <col min="12286" max="12286" width="5.6640625" style="3" customWidth="1"/>
    <col min="12287" max="12287" width="62.33203125" style="3" customWidth="1"/>
    <col min="12288" max="12289" width="19" style="3" customWidth="1"/>
    <col min="12290" max="12290" width="20.33203125" style="3" customWidth="1"/>
    <col min="12291" max="12291" width="21.5546875" style="3" customWidth="1"/>
    <col min="12292" max="12292" width="9" style="3" customWidth="1"/>
    <col min="12293" max="12293" width="0" style="3" hidden="1" customWidth="1"/>
    <col min="12294" max="12541" width="9.109375" style="3"/>
    <col min="12542" max="12542" width="5.6640625" style="3" customWidth="1"/>
    <col min="12543" max="12543" width="62.33203125" style="3" customWidth="1"/>
    <col min="12544" max="12545" width="19" style="3" customWidth="1"/>
    <col min="12546" max="12546" width="20.33203125" style="3" customWidth="1"/>
    <col min="12547" max="12547" width="21.5546875" style="3" customWidth="1"/>
    <col min="12548" max="12548" width="9" style="3" customWidth="1"/>
    <col min="12549" max="12549" width="0" style="3" hidden="1" customWidth="1"/>
    <col min="12550" max="12797" width="9.109375" style="3"/>
    <col min="12798" max="12798" width="5.6640625" style="3" customWidth="1"/>
    <col min="12799" max="12799" width="62.33203125" style="3" customWidth="1"/>
    <col min="12800" max="12801" width="19" style="3" customWidth="1"/>
    <col min="12802" max="12802" width="20.33203125" style="3" customWidth="1"/>
    <col min="12803" max="12803" width="21.5546875" style="3" customWidth="1"/>
    <col min="12804" max="12804" width="9" style="3" customWidth="1"/>
    <col min="12805" max="12805" width="0" style="3" hidden="1" customWidth="1"/>
    <col min="12806" max="13053" width="9.109375" style="3"/>
    <col min="13054" max="13054" width="5.6640625" style="3" customWidth="1"/>
    <col min="13055" max="13055" width="62.33203125" style="3" customWidth="1"/>
    <col min="13056" max="13057" width="19" style="3" customWidth="1"/>
    <col min="13058" max="13058" width="20.33203125" style="3" customWidth="1"/>
    <col min="13059" max="13059" width="21.5546875" style="3" customWidth="1"/>
    <col min="13060" max="13060" width="9" style="3" customWidth="1"/>
    <col min="13061" max="13061" width="0" style="3" hidden="1" customWidth="1"/>
    <col min="13062" max="13309" width="9.109375" style="3"/>
    <col min="13310" max="13310" width="5.6640625" style="3" customWidth="1"/>
    <col min="13311" max="13311" width="62.33203125" style="3" customWidth="1"/>
    <col min="13312" max="13313" width="19" style="3" customWidth="1"/>
    <col min="13314" max="13314" width="20.33203125" style="3" customWidth="1"/>
    <col min="13315" max="13315" width="21.5546875" style="3" customWidth="1"/>
    <col min="13316" max="13316" width="9" style="3" customWidth="1"/>
    <col min="13317" max="13317" width="0" style="3" hidden="1" customWidth="1"/>
    <col min="13318" max="13565" width="9.109375" style="3"/>
    <col min="13566" max="13566" width="5.6640625" style="3" customWidth="1"/>
    <col min="13567" max="13567" width="62.33203125" style="3" customWidth="1"/>
    <col min="13568" max="13569" width="19" style="3" customWidth="1"/>
    <col min="13570" max="13570" width="20.33203125" style="3" customWidth="1"/>
    <col min="13571" max="13571" width="21.5546875" style="3" customWidth="1"/>
    <col min="13572" max="13572" width="9" style="3" customWidth="1"/>
    <col min="13573" max="13573" width="0" style="3" hidden="1" customWidth="1"/>
    <col min="13574" max="13821" width="9.109375" style="3"/>
    <col min="13822" max="13822" width="5.6640625" style="3" customWidth="1"/>
    <col min="13823" max="13823" width="62.33203125" style="3" customWidth="1"/>
    <col min="13824" max="13825" width="19" style="3" customWidth="1"/>
    <col min="13826" max="13826" width="20.33203125" style="3" customWidth="1"/>
    <col min="13827" max="13827" width="21.5546875" style="3" customWidth="1"/>
    <col min="13828" max="13828" width="9" style="3" customWidth="1"/>
    <col min="13829" max="13829" width="0" style="3" hidden="1" customWidth="1"/>
    <col min="13830" max="14077" width="9.109375" style="3"/>
    <col min="14078" max="14078" width="5.6640625" style="3" customWidth="1"/>
    <col min="14079" max="14079" width="62.33203125" style="3" customWidth="1"/>
    <col min="14080" max="14081" width="19" style="3" customWidth="1"/>
    <col min="14082" max="14082" width="20.33203125" style="3" customWidth="1"/>
    <col min="14083" max="14083" width="21.5546875" style="3" customWidth="1"/>
    <col min="14084" max="14084" width="9" style="3" customWidth="1"/>
    <col min="14085" max="14085" width="0" style="3" hidden="1" customWidth="1"/>
    <col min="14086" max="14333" width="9.109375" style="3"/>
    <col min="14334" max="14334" width="5.6640625" style="3" customWidth="1"/>
    <col min="14335" max="14335" width="62.33203125" style="3" customWidth="1"/>
    <col min="14336" max="14337" width="19" style="3" customWidth="1"/>
    <col min="14338" max="14338" width="20.33203125" style="3" customWidth="1"/>
    <col min="14339" max="14339" width="21.5546875" style="3" customWidth="1"/>
    <col min="14340" max="14340" width="9" style="3" customWidth="1"/>
    <col min="14341" max="14341" width="0" style="3" hidden="1" customWidth="1"/>
    <col min="14342" max="14589" width="9.109375" style="3"/>
    <col min="14590" max="14590" width="5.6640625" style="3" customWidth="1"/>
    <col min="14591" max="14591" width="62.33203125" style="3" customWidth="1"/>
    <col min="14592" max="14593" width="19" style="3" customWidth="1"/>
    <col min="14594" max="14594" width="20.33203125" style="3" customWidth="1"/>
    <col min="14595" max="14595" width="21.5546875" style="3" customWidth="1"/>
    <col min="14596" max="14596" width="9" style="3" customWidth="1"/>
    <col min="14597" max="14597" width="0" style="3" hidden="1" customWidth="1"/>
    <col min="14598" max="14845" width="9.109375" style="3"/>
    <col min="14846" max="14846" width="5.6640625" style="3" customWidth="1"/>
    <col min="14847" max="14847" width="62.33203125" style="3" customWidth="1"/>
    <col min="14848" max="14849" width="19" style="3" customWidth="1"/>
    <col min="14850" max="14850" width="20.33203125" style="3" customWidth="1"/>
    <col min="14851" max="14851" width="21.5546875" style="3" customWidth="1"/>
    <col min="14852" max="14852" width="9" style="3" customWidth="1"/>
    <col min="14853" max="14853" width="0" style="3" hidden="1" customWidth="1"/>
    <col min="14854" max="15101" width="9.109375" style="3"/>
    <col min="15102" max="15102" width="5.6640625" style="3" customWidth="1"/>
    <col min="15103" max="15103" width="62.33203125" style="3" customWidth="1"/>
    <col min="15104" max="15105" width="19" style="3" customWidth="1"/>
    <col min="15106" max="15106" width="20.33203125" style="3" customWidth="1"/>
    <col min="15107" max="15107" width="21.5546875" style="3" customWidth="1"/>
    <col min="15108" max="15108" width="9" style="3" customWidth="1"/>
    <col min="15109" max="15109" width="0" style="3" hidden="1" customWidth="1"/>
    <col min="15110" max="15357" width="9.109375" style="3"/>
    <col min="15358" max="15358" width="5.6640625" style="3" customWidth="1"/>
    <col min="15359" max="15359" width="62.33203125" style="3" customWidth="1"/>
    <col min="15360" max="15361" width="19" style="3" customWidth="1"/>
    <col min="15362" max="15362" width="20.33203125" style="3" customWidth="1"/>
    <col min="15363" max="15363" width="21.5546875" style="3" customWidth="1"/>
    <col min="15364" max="15364" width="9" style="3" customWidth="1"/>
    <col min="15365" max="15365" width="0" style="3" hidden="1" customWidth="1"/>
    <col min="15366" max="15613" width="9.109375" style="3"/>
    <col min="15614" max="15614" width="5.6640625" style="3" customWidth="1"/>
    <col min="15615" max="15615" width="62.33203125" style="3" customWidth="1"/>
    <col min="15616" max="15617" width="19" style="3" customWidth="1"/>
    <col min="15618" max="15618" width="20.33203125" style="3" customWidth="1"/>
    <col min="15619" max="15619" width="21.5546875" style="3" customWidth="1"/>
    <col min="15620" max="15620" width="9" style="3" customWidth="1"/>
    <col min="15621" max="15621" width="0" style="3" hidden="1" customWidth="1"/>
    <col min="15622" max="15869" width="9.109375" style="3"/>
    <col min="15870" max="15870" width="5.6640625" style="3" customWidth="1"/>
    <col min="15871" max="15871" width="62.33203125" style="3" customWidth="1"/>
    <col min="15872" max="15873" width="19" style="3" customWidth="1"/>
    <col min="15874" max="15874" width="20.33203125" style="3" customWidth="1"/>
    <col min="15875" max="15875" width="21.5546875" style="3" customWidth="1"/>
    <col min="15876" max="15876" width="9" style="3" customWidth="1"/>
    <col min="15877" max="15877" width="0" style="3" hidden="1" customWidth="1"/>
    <col min="15878" max="16125" width="9.109375" style="3"/>
    <col min="16126" max="16126" width="5.6640625" style="3" customWidth="1"/>
    <col min="16127" max="16127" width="62.33203125" style="3" customWidth="1"/>
    <col min="16128" max="16129" width="19" style="3" customWidth="1"/>
    <col min="16130" max="16130" width="20.33203125" style="3" customWidth="1"/>
    <col min="16131" max="16131" width="21.5546875" style="3" customWidth="1"/>
    <col min="16132" max="16132" width="9" style="3" customWidth="1"/>
    <col min="16133" max="16133" width="0" style="3" hidden="1" customWidth="1"/>
    <col min="16134" max="16384" width="9.109375" style="3"/>
  </cols>
  <sheetData>
    <row r="1" spans="1:6" ht="36" customHeight="1" x14ac:dyDescent="0.45">
      <c r="B1" s="2"/>
      <c r="C1" s="71" t="s">
        <v>631</v>
      </c>
      <c r="D1" s="71"/>
      <c r="E1" s="71"/>
      <c r="F1" s="71"/>
    </row>
    <row r="2" spans="1:6" ht="17.399999999999999" x14ac:dyDescent="0.3">
      <c r="A2" s="72" t="s">
        <v>632</v>
      </c>
      <c r="B2" s="73"/>
      <c r="C2" s="73"/>
      <c r="D2" s="73"/>
      <c r="E2" s="73"/>
      <c r="F2" s="73"/>
    </row>
    <row r="3" spans="1:6" ht="113.25" customHeight="1" x14ac:dyDescent="0.3">
      <c r="A3" s="4"/>
      <c r="B3" s="5" t="s">
        <v>2</v>
      </c>
      <c r="C3" s="6" t="s">
        <v>3</v>
      </c>
      <c r="D3" s="60" t="s">
        <v>633</v>
      </c>
      <c r="E3" s="61" t="s">
        <v>635</v>
      </c>
      <c r="F3" s="62" t="s">
        <v>634</v>
      </c>
    </row>
    <row r="4" spans="1:6" ht="28.5" customHeight="1" x14ac:dyDescent="0.3">
      <c r="A4" s="7">
        <v>1</v>
      </c>
      <c r="B4" s="5">
        <v>2</v>
      </c>
      <c r="C4" s="6">
        <v>3</v>
      </c>
      <c r="D4" s="60">
        <v>4</v>
      </c>
      <c r="E4" s="61">
        <v>5</v>
      </c>
      <c r="F4" s="62" t="s">
        <v>636</v>
      </c>
    </row>
    <row r="5" spans="1:6" ht="3.75" hidden="1" customHeight="1" x14ac:dyDescent="0.3">
      <c r="A5" s="4"/>
      <c r="B5" s="8" t="s">
        <v>12</v>
      </c>
      <c r="C5" s="6"/>
      <c r="D5" s="9"/>
      <c r="E5" s="10"/>
      <c r="F5" s="11"/>
    </row>
    <row r="6" spans="1:6" ht="20.25" hidden="1" customHeight="1" x14ac:dyDescent="0.3">
      <c r="A6" s="12"/>
      <c r="B6" s="13" t="s">
        <v>13</v>
      </c>
      <c r="C6" s="14" t="e">
        <f>SUM(#REF!)</f>
        <v>#REF!</v>
      </c>
      <c r="D6" s="9"/>
      <c r="E6" s="10"/>
      <c r="F6" s="11"/>
    </row>
    <row r="7" spans="1:6" ht="30" customHeight="1" x14ac:dyDescent="0.45">
      <c r="A7" s="15"/>
      <c r="B7" s="13" t="s">
        <v>43</v>
      </c>
      <c r="C7" s="20">
        <f>C9+C50</f>
        <v>7318647</v>
      </c>
      <c r="D7" s="9"/>
      <c r="E7" s="10"/>
      <c r="F7" s="20">
        <f>F9+F50</f>
        <v>91559816.195147991</v>
      </c>
    </row>
    <row r="8" spans="1:6" ht="22.5" customHeight="1" x14ac:dyDescent="0.3">
      <c r="A8" s="24"/>
      <c r="B8" s="25" t="s">
        <v>44</v>
      </c>
      <c r="C8" s="16"/>
      <c r="D8" s="9"/>
      <c r="E8" s="10"/>
      <c r="F8" s="11"/>
    </row>
    <row r="9" spans="1:6" x14ac:dyDescent="0.3">
      <c r="A9" s="12"/>
      <c r="B9" s="63" t="s">
        <v>45</v>
      </c>
      <c r="C9" s="64">
        <f>SUM(C10:C48)</f>
        <v>3462419</v>
      </c>
      <c r="D9" s="65">
        <f>SUM(D10:D48)</f>
        <v>9694.7732000000015</v>
      </c>
      <c r="E9" s="66">
        <f>SUM(E10:E48)</f>
        <v>3005.379692</v>
      </c>
      <c r="F9" s="67">
        <f>SUM(F10:F48)</f>
        <v>43316537.50079599</v>
      </c>
    </row>
    <row r="10" spans="1:6" ht="18.75" customHeight="1" x14ac:dyDescent="0.45">
      <c r="A10" s="31">
        <v>1</v>
      </c>
      <c r="B10" s="13" t="s">
        <v>46</v>
      </c>
      <c r="C10" s="16">
        <v>1925</v>
      </c>
      <c r="D10" s="68">
        <f t="shared" ref="D10:D48" si="0">C10*2.8/1000</f>
        <v>5.39</v>
      </c>
      <c r="E10" s="34">
        <f>D10*0.31</f>
        <v>1.6708999999999998</v>
      </c>
      <c r="F10" s="69">
        <f>E10*14413</f>
        <v>24082.681699999997</v>
      </c>
    </row>
    <row r="11" spans="1:6" ht="21" customHeight="1" x14ac:dyDescent="0.45">
      <c r="A11" s="31">
        <v>2</v>
      </c>
      <c r="B11" s="13" t="s">
        <v>47</v>
      </c>
      <c r="C11" s="16">
        <v>2812</v>
      </c>
      <c r="D11" s="68">
        <f t="shared" si="0"/>
        <v>7.8735999999999997</v>
      </c>
      <c r="E11" s="34">
        <f t="shared" ref="E11:E48" si="1">D11*0.31</f>
        <v>2.4408159999999999</v>
      </c>
      <c r="F11" s="69">
        <f t="shared" ref="F11:F48" si="2">E11*14413</f>
        <v>35179.481007999995</v>
      </c>
    </row>
    <row r="12" spans="1:6" ht="21.75" customHeight="1" x14ac:dyDescent="0.45">
      <c r="A12" s="31">
        <v>3</v>
      </c>
      <c r="B12" s="13" t="s">
        <v>48</v>
      </c>
      <c r="C12" s="16">
        <v>5622</v>
      </c>
      <c r="D12" s="68">
        <f t="shared" si="0"/>
        <v>15.741599999999998</v>
      </c>
      <c r="E12" s="34">
        <f t="shared" si="1"/>
        <v>4.8798959999999996</v>
      </c>
      <c r="F12" s="69">
        <f t="shared" si="2"/>
        <v>70333.941047999993</v>
      </c>
    </row>
    <row r="13" spans="1:6" ht="19.2" x14ac:dyDescent="0.45">
      <c r="A13" s="31">
        <v>4</v>
      </c>
      <c r="B13" s="13" t="s">
        <v>49</v>
      </c>
      <c r="C13" s="16">
        <v>20793</v>
      </c>
      <c r="D13" s="68">
        <f t="shared" si="0"/>
        <v>58.220399999999991</v>
      </c>
      <c r="E13" s="34">
        <f t="shared" si="1"/>
        <v>18.048323999999997</v>
      </c>
      <c r="F13" s="69">
        <f t="shared" si="2"/>
        <v>260130.49381199997</v>
      </c>
    </row>
    <row r="14" spans="1:6" ht="19.2" x14ac:dyDescent="0.45">
      <c r="A14" s="31">
        <v>5</v>
      </c>
      <c r="B14" s="13" t="s">
        <v>50</v>
      </c>
      <c r="C14" s="16">
        <v>20802</v>
      </c>
      <c r="D14" s="68">
        <f t="shared" si="0"/>
        <v>58.245599999999996</v>
      </c>
      <c r="E14" s="34">
        <f t="shared" si="1"/>
        <v>18.056135999999999</v>
      </c>
      <c r="F14" s="69">
        <f t="shared" si="2"/>
        <v>260243.08816799999</v>
      </c>
    </row>
    <row r="15" spans="1:6" ht="19.2" x14ac:dyDescent="0.45">
      <c r="A15" s="31">
        <v>6</v>
      </c>
      <c r="B15" s="13" t="s">
        <v>51</v>
      </c>
      <c r="C15" s="16">
        <v>21281</v>
      </c>
      <c r="D15" s="68">
        <f t="shared" si="0"/>
        <v>59.586799999999997</v>
      </c>
      <c r="E15" s="34">
        <f t="shared" si="1"/>
        <v>18.471907999999999</v>
      </c>
      <c r="F15" s="69">
        <f t="shared" si="2"/>
        <v>266235.61000399996</v>
      </c>
    </row>
    <row r="16" spans="1:6" ht="19.2" x14ac:dyDescent="0.45">
      <c r="A16" s="31">
        <v>7</v>
      </c>
      <c r="B16" s="13" t="s">
        <v>52</v>
      </c>
      <c r="C16" s="16">
        <v>22467</v>
      </c>
      <c r="D16" s="68">
        <f t="shared" si="0"/>
        <v>62.907599999999995</v>
      </c>
      <c r="E16" s="34">
        <f t="shared" si="1"/>
        <v>19.501355999999998</v>
      </c>
      <c r="F16" s="69">
        <f t="shared" si="2"/>
        <v>281073.04402799997</v>
      </c>
    </row>
    <row r="17" spans="1:6" ht="19.2" x14ac:dyDescent="0.45">
      <c r="A17" s="31">
        <v>8</v>
      </c>
      <c r="B17" s="13" t="s">
        <v>53</v>
      </c>
      <c r="C17" s="16">
        <v>23085</v>
      </c>
      <c r="D17" s="68">
        <f t="shared" si="0"/>
        <v>64.637999999999991</v>
      </c>
      <c r="E17" s="34">
        <f t="shared" si="1"/>
        <v>20.037779999999998</v>
      </c>
      <c r="F17" s="69">
        <f t="shared" si="2"/>
        <v>288804.52313999995</v>
      </c>
    </row>
    <row r="18" spans="1:6" ht="19.2" x14ac:dyDescent="0.45">
      <c r="A18" s="31">
        <v>9</v>
      </c>
      <c r="B18" s="13" t="s">
        <v>54</v>
      </c>
      <c r="C18" s="16">
        <v>23542</v>
      </c>
      <c r="D18" s="68">
        <f t="shared" si="0"/>
        <v>65.917599999999993</v>
      </c>
      <c r="E18" s="34">
        <f t="shared" si="1"/>
        <v>20.434455999999997</v>
      </c>
      <c r="F18" s="69">
        <f t="shared" si="2"/>
        <v>294521.81432799995</v>
      </c>
    </row>
    <row r="19" spans="1:6" ht="19.2" x14ac:dyDescent="0.45">
      <c r="A19" s="31">
        <v>10</v>
      </c>
      <c r="B19" s="13" t="s">
        <v>55</v>
      </c>
      <c r="C19" s="16">
        <v>25115</v>
      </c>
      <c r="D19" s="68">
        <f t="shared" si="0"/>
        <v>70.322000000000003</v>
      </c>
      <c r="E19" s="34">
        <f t="shared" si="1"/>
        <v>21.79982</v>
      </c>
      <c r="F19" s="69">
        <f t="shared" si="2"/>
        <v>314200.80566000001</v>
      </c>
    </row>
    <row r="20" spans="1:6" ht="19.2" x14ac:dyDescent="0.45">
      <c r="A20" s="31">
        <v>11</v>
      </c>
      <c r="B20" s="13" t="s">
        <v>56</v>
      </c>
      <c r="C20" s="16">
        <v>25266</v>
      </c>
      <c r="D20" s="68">
        <f t="shared" si="0"/>
        <v>70.744799999999984</v>
      </c>
      <c r="E20" s="34">
        <f t="shared" si="1"/>
        <v>21.930887999999996</v>
      </c>
      <c r="F20" s="69">
        <f t="shared" si="2"/>
        <v>316089.88874399994</v>
      </c>
    </row>
    <row r="21" spans="1:6" ht="19.2" x14ac:dyDescent="0.45">
      <c r="A21" s="31">
        <v>12</v>
      </c>
      <c r="B21" s="13" t="s">
        <v>57</v>
      </c>
      <c r="C21" s="16">
        <v>25441</v>
      </c>
      <c r="D21" s="68">
        <f t="shared" si="0"/>
        <v>71.234799999999993</v>
      </c>
      <c r="E21" s="34">
        <f t="shared" si="1"/>
        <v>22.082787999999997</v>
      </c>
      <c r="F21" s="69">
        <f t="shared" si="2"/>
        <v>318279.22344399994</v>
      </c>
    </row>
    <row r="22" spans="1:6" ht="19.2" x14ac:dyDescent="0.45">
      <c r="A22" s="31">
        <v>13</v>
      </c>
      <c r="B22" s="13" t="s">
        <v>58</v>
      </c>
      <c r="C22" s="16">
        <v>25780</v>
      </c>
      <c r="D22" s="68">
        <f t="shared" si="0"/>
        <v>72.183999999999997</v>
      </c>
      <c r="E22" s="34">
        <f t="shared" si="1"/>
        <v>22.377039999999997</v>
      </c>
      <c r="F22" s="69">
        <f t="shared" si="2"/>
        <v>322520.27751999995</v>
      </c>
    </row>
    <row r="23" spans="1:6" ht="19.2" x14ac:dyDescent="0.45">
      <c r="A23" s="31">
        <v>14</v>
      </c>
      <c r="B23" s="13" t="s">
        <v>59</v>
      </c>
      <c r="C23" s="16">
        <v>26660</v>
      </c>
      <c r="D23" s="68">
        <f t="shared" si="0"/>
        <v>74.647999999999996</v>
      </c>
      <c r="E23" s="34">
        <f t="shared" si="1"/>
        <v>23.140879999999999</v>
      </c>
      <c r="F23" s="69">
        <f t="shared" si="2"/>
        <v>333529.50344</v>
      </c>
    </row>
    <row r="24" spans="1:6" ht="19.2" x14ac:dyDescent="0.45">
      <c r="A24" s="31">
        <v>15</v>
      </c>
      <c r="B24" s="13" t="s">
        <v>60</v>
      </c>
      <c r="C24" s="16">
        <v>35563</v>
      </c>
      <c r="D24" s="68">
        <f t="shared" si="0"/>
        <v>99.576399999999992</v>
      </c>
      <c r="E24" s="34">
        <f t="shared" si="1"/>
        <v>30.868683999999998</v>
      </c>
      <c r="F24" s="69">
        <f t="shared" si="2"/>
        <v>444910.34249199997</v>
      </c>
    </row>
    <row r="25" spans="1:6" ht="19.2" x14ac:dyDescent="0.45">
      <c r="A25" s="31">
        <v>16</v>
      </c>
      <c r="B25" s="13" t="s">
        <v>61</v>
      </c>
      <c r="C25" s="16">
        <v>36910</v>
      </c>
      <c r="D25" s="68">
        <f t="shared" si="0"/>
        <v>103.348</v>
      </c>
      <c r="E25" s="34">
        <f t="shared" si="1"/>
        <v>32.037880000000001</v>
      </c>
      <c r="F25" s="69">
        <f t="shared" si="2"/>
        <v>461761.96444000001</v>
      </c>
    </row>
    <row r="26" spans="1:6" ht="19.2" x14ac:dyDescent="0.45">
      <c r="A26" s="31">
        <v>17</v>
      </c>
      <c r="B26" s="13" t="s">
        <v>62</v>
      </c>
      <c r="C26" s="16">
        <v>40433</v>
      </c>
      <c r="D26" s="68">
        <f t="shared" si="0"/>
        <v>113.21239999999999</v>
      </c>
      <c r="E26" s="34">
        <f t="shared" si="1"/>
        <v>35.095844</v>
      </c>
      <c r="F26" s="69">
        <f t="shared" si="2"/>
        <v>505836.39957199997</v>
      </c>
    </row>
    <row r="27" spans="1:6" ht="19.2" x14ac:dyDescent="0.45">
      <c r="A27" s="31">
        <v>18</v>
      </c>
      <c r="B27" s="13" t="s">
        <v>63</v>
      </c>
      <c r="C27" s="16">
        <v>43128</v>
      </c>
      <c r="D27" s="68">
        <f t="shared" si="0"/>
        <v>120.75839999999999</v>
      </c>
      <c r="E27" s="34">
        <f t="shared" si="1"/>
        <v>37.435103999999995</v>
      </c>
      <c r="F27" s="69">
        <f t="shared" si="2"/>
        <v>539552.15395199996</v>
      </c>
    </row>
    <row r="28" spans="1:6" ht="19.2" x14ac:dyDescent="0.45">
      <c r="A28" s="31">
        <v>19</v>
      </c>
      <c r="B28" s="13" t="s">
        <v>64</v>
      </c>
      <c r="C28" s="16">
        <v>53867</v>
      </c>
      <c r="D28" s="68">
        <f t="shared" si="0"/>
        <v>150.82759999999999</v>
      </c>
      <c r="E28" s="34">
        <f t="shared" si="1"/>
        <v>46.756555999999996</v>
      </c>
      <c r="F28" s="69">
        <f t="shared" si="2"/>
        <v>673902.24162799993</v>
      </c>
    </row>
    <row r="29" spans="1:6" ht="19.2" x14ac:dyDescent="0.45">
      <c r="A29" s="31">
        <v>20</v>
      </c>
      <c r="B29" s="13" t="s">
        <v>65</v>
      </c>
      <c r="C29" s="16">
        <v>57076</v>
      </c>
      <c r="D29" s="68">
        <f t="shared" si="0"/>
        <v>159.81279999999998</v>
      </c>
      <c r="E29" s="34">
        <f t="shared" si="1"/>
        <v>49.541967999999997</v>
      </c>
      <c r="F29" s="69">
        <f t="shared" si="2"/>
        <v>714048.38478399999</v>
      </c>
    </row>
    <row r="30" spans="1:6" ht="19.2" x14ac:dyDescent="0.45">
      <c r="A30" s="31">
        <v>21</v>
      </c>
      <c r="B30" s="13" t="s">
        <v>66</v>
      </c>
      <c r="C30" s="16">
        <v>59798</v>
      </c>
      <c r="D30" s="68">
        <f t="shared" si="0"/>
        <v>167.43439999999998</v>
      </c>
      <c r="E30" s="34">
        <f t="shared" si="1"/>
        <v>51.904663999999997</v>
      </c>
      <c r="F30" s="69">
        <f t="shared" si="2"/>
        <v>748101.92223199992</v>
      </c>
    </row>
    <row r="31" spans="1:6" ht="19.2" x14ac:dyDescent="0.45">
      <c r="A31" s="31">
        <v>22</v>
      </c>
      <c r="B31" s="13" t="s">
        <v>67</v>
      </c>
      <c r="C31" s="16">
        <v>66842</v>
      </c>
      <c r="D31" s="68">
        <f t="shared" si="0"/>
        <v>187.15759999999997</v>
      </c>
      <c r="E31" s="34">
        <f t="shared" si="1"/>
        <v>58.018855999999992</v>
      </c>
      <c r="F31" s="69">
        <f t="shared" si="2"/>
        <v>836225.7715279999</v>
      </c>
    </row>
    <row r="32" spans="1:6" ht="19.2" x14ac:dyDescent="0.45">
      <c r="A32" s="31">
        <v>23</v>
      </c>
      <c r="B32" s="13" t="s">
        <v>68</v>
      </c>
      <c r="C32" s="16">
        <v>72023</v>
      </c>
      <c r="D32" s="68">
        <f t="shared" si="0"/>
        <v>201.6644</v>
      </c>
      <c r="E32" s="34">
        <f t="shared" si="1"/>
        <v>62.515963999999997</v>
      </c>
      <c r="F32" s="69">
        <f t="shared" si="2"/>
        <v>901042.58913199999</v>
      </c>
    </row>
    <row r="33" spans="1:6" ht="19.2" x14ac:dyDescent="0.45">
      <c r="A33" s="31">
        <v>24</v>
      </c>
      <c r="B33" s="13" t="s">
        <v>69</v>
      </c>
      <c r="C33" s="16">
        <v>75179</v>
      </c>
      <c r="D33" s="68">
        <f t="shared" si="0"/>
        <v>210.50119999999998</v>
      </c>
      <c r="E33" s="34">
        <f t="shared" si="1"/>
        <v>65.255371999999994</v>
      </c>
      <c r="F33" s="69">
        <f t="shared" si="2"/>
        <v>940525.67663599993</v>
      </c>
    </row>
    <row r="34" spans="1:6" ht="19.2" x14ac:dyDescent="0.45">
      <c r="A34" s="31">
        <v>25</v>
      </c>
      <c r="B34" s="13" t="s">
        <v>70</v>
      </c>
      <c r="C34" s="16">
        <v>86020</v>
      </c>
      <c r="D34" s="68">
        <f t="shared" si="0"/>
        <v>240.85599999999997</v>
      </c>
      <c r="E34" s="34">
        <f t="shared" si="1"/>
        <v>74.665359999999993</v>
      </c>
      <c r="F34" s="69">
        <f t="shared" si="2"/>
        <v>1076151.8336799999</v>
      </c>
    </row>
    <row r="35" spans="1:6" ht="19.2" x14ac:dyDescent="0.45">
      <c r="A35" s="31">
        <v>26</v>
      </c>
      <c r="B35" s="13" t="s">
        <v>71</v>
      </c>
      <c r="C35" s="16">
        <v>96627</v>
      </c>
      <c r="D35" s="68">
        <f t="shared" si="0"/>
        <v>270.55559999999997</v>
      </c>
      <c r="E35" s="34">
        <f t="shared" si="1"/>
        <v>83.872235999999987</v>
      </c>
      <c r="F35" s="69">
        <f t="shared" si="2"/>
        <v>1208850.5374679998</v>
      </c>
    </row>
    <row r="36" spans="1:6" ht="19.2" x14ac:dyDescent="0.45">
      <c r="A36" s="31">
        <v>27</v>
      </c>
      <c r="B36" s="13" t="s">
        <v>72</v>
      </c>
      <c r="C36" s="16">
        <v>100567</v>
      </c>
      <c r="D36" s="68">
        <f t="shared" si="0"/>
        <v>281.58759999999995</v>
      </c>
      <c r="E36" s="34">
        <f t="shared" si="1"/>
        <v>87.292155999999991</v>
      </c>
      <c r="F36" s="69">
        <f t="shared" si="2"/>
        <v>1258141.8444279998</v>
      </c>
    </row>
    <row r="37" spans="1:6" ht="19.2" x14ac:dyDescent="0.45">
      <c r="A37" s="31">
        <v>28</v>
      </c>
      <c r="B37" s="13" t="s">
        <v>73</v>
      </c>
      <c r="C37" s="16">
        <v>104120</v>
      </c>
      <c r="D37" s="68">
        <f t="shared" si="0"/>
        <v>291.536</v>
      </c>
      <c r="E37" s="34">
        <f t="shared" si="1"/>
        <v>90.376159999999999</v>
      </c>
      <c r="F37" s="69">
        <f t="shared" si="2"/>
        <v>1302591.59408</v>
      </c>
    </row>
    <row r="38" spans="1:6" ht="19.2" x14ac:dyDescent="0.45">
      <c r="A38" s="31">
        <v>29</v>
      </c>
      <c r="B38" s="13" t="s">
        <v>74</v>
      </c>
      <c r="C38" s="16">
        <v>108427</v>
      </c>
      <c r="D38" s="68">
        <f t="shared" si="0"/>
        <v>303.59559999999999</v>
      </c>
      <c r="E38" s="34">
        <f t="shared" si="1"/>
        <v>94.11463599999999</v>
      </c>
      <c r="F38" s="69">
        <f t="shared" si="2"/>
        <v>1356474.2486679999</v>
      </c>
    </row>
    <row r="39" spans="1:6" ht="19.2" x14ac:dyDescent="0.45">
      <c r="A39" s="31">
        <v>30</v>
      </c>
      <c r="B39" s="13" t="s">
        <v>75</v>
      </c>
      <c r="C39" s="16">
        <v>120165</v>
      </c>
      <c r="D39" s="68">
        <f t="shared" si="0"/>
        <v>336.46199999999999</v>
      </c>
      <c r="E39" s="34">
        <f t="shared" si="1"/>
        <v>104.30322</v>
      </c>
      <c r="F39" s="69">
        <f t="shared" si="2"/>
        <v>1503322.3098599999</v>
      </c>
    </row>
    <row r="40" spans="1:6" ht="19.2" x14ac:dyDescent="0.45">
      <c r="A40" s="31">
        <v>31</v>
      </c>
      <c r="B40" s="13" t="s">
        <v>76</v>
      </c>
      <c r="C40" s="16">
        <v>126586</v>
      </c>
      <c r="D40" s="68">
        <f t="shared" si="0"/>
        <v>354.44079999999997</v>
      </c>
      <c r="E40" s="34">
        <f t="shared" si="1"/>
        <v>109.87664799999999</v>
      </c>
      <c r="F40" s="69">
        <f t="shared" si="2"/>
        <v>1583652.1276239997</v>
      </c>
    </row>
    <row r="41" spans="1:6" ht="19.2" x14ac:dyDescent="0.45">
      <c r="A41" s="31">
        <v>32</v>
      </c>
      <c r="B41" s="13" t="s">
        <v>77</v>
      </c>
      <c r="C41" s="16">
        <v>143578</v>
      </c>
      <c r="D41" s="68">
        <f t="shared" si="0"/>
        <v>402.01839999999999</v>
      </c>
      <c r="E41" s="34">
        <f t="shared" si="1"/>
        <v>124.625704</v>
      </c>
      <c r="F41" s="69">
        <f t="shared" si="2"/>
        <v>1796230.2717520001</v>
      </c>
    </row>
    <row r="42" spans="1:6" ht="19.2" x14ac:dyDescent="0.45">
      <c r="A42" s="31">
        <v>33</v>
      </c>
      <c r="B42" s="13" t="s">
        <v>78</v>
      </c>
      <c r="C42" s="16">
        <v>158479</v>
      </c>
      <c r="D42" s="68">
        <f t="shared" si="0"/>
        <v>443.74119999999994</v>
      </c>
      <c r="E42" s="34">
        <f t="shared" si="1"/>
        <v>137.55977199999998</v>
      </c>
      <c r="F42" s="69">
        <f t="shared" si="2"/>
        <v>1982648.9938359996</v>
      </c>
    </row>
    <row r="43" spans="1:6" ht="19.2" x14ac:dyDescent="0.45">
      <c r="A43" s="31">
        <v>34</v>
      </c>
      <c r="B43" s="13" t="s">
        <v>79</v>
      </c>
      <c r="C43" s="16">
        <v>158581</v>
      </c>
      <c r="D43" s="68">
        <f t="shared" si="0"/>
        <v>444.02679999999998</v>
      </c>
      <c r="E43" s="34">
        <f t="shared" si="1"/>
        <v>137.64830799999999</v>
      </c>
      <c r="F43" s="69">
        <f t="shared" si="2"/>
        <v>1983925.0632039998</v>
      </c>
    </row>
    <row r="44" spans="1:6" ht="19.2" x14ac:dyDescent="0.45">
      <c r="A44" s="31">
        <v>35</v>
      </c>
      <c r="B44" s="13" t="s">
        <v>80</v>
      </c>
      <c r="C44" s="16">
        <v>221129</v>
      </c>
      <c r="D44" s="68">
        <f t="shared" si="0"/>
        <v>619.16120000000001</v>
      </c>
      <c r="E44" s="34">
        <f t="shared" si="1"/>
        <v>191.93997200000001</v>
      </c>
      <c r="F44" s="69">
        <f t="shared" si="2"/>
        <v>2766430.8164360002</v>
      </c>
    </row>
    <row r="45" spans="1:6" ht="19.2" x14ac:dyDescent="0.45">
      <c r="A45" s="31">
        <v>36</v>
      </c>
      <c r="B45" s="13" t="s">
        <v>81</v>
      </c>
      <c r="C45" s="16">
        <v>225727</v>
      </c>
      <c r="D45" s="68">
        <f t="shared" si="0"/>
        <v>632.03559999999993</v>
      </c>
      <c r="E45" s="34">
        <f t="shared" si="1"/>
        <v>195.93103599999998</v>
      </c>
      <c r="F45" s="69">
        <f t="shared" si="2"/>
        <v>2823954.0218679998</v>
      </c>
    </row>
    <row r="46" spans="1:6" ht="19.2" x14ac:dyDescent="0.45">
      <c r="A46" s="31">
        <v>37</v>
      </c>
      <c r="B46" s="13" t="s">
        <v>82</v>
      </c>
      <c r="C46" s="16">
        <v>239967</v>
      </c>
      <c r="D46" s="68">
        <f t="shared" si="0"/>
        <v>671.9076</v>
      </c>
      <c r="E46" s="34">
        <f t="shared" si="1"/>
        <v>208.29135600000001</v>
      </c>
      <c r="F46" s="69">
        <f t="shared" si="2"/>
        <v>3002103.314028</v>
      </c>
    </row>
    <row r="47" spans="1:6" ht="19.2" x14ac:dyDescent="0.45">
      <c r="A47" s="31">
        <v>38</v>
      </c>
      <c r="B47" s="13" t="s">
        <v>83</v>
      </c>
      <c r="C47" s="16">
        <v>320523</v>
      </c>
      <c r="D47" s="68">
        <f t="shared" si="0"/>
        <v>897.46439999999996</v>
      </c>
      <c r="E47" s="34">
        <f t="shared" si="1"/>
        <v>278.21396399999998</v>
      </c>
      <c r="F47" s="69">
        <f t="shared" si="2"/>
        <v>4009897.8631319995</v>
      </c>
    </row>
    <row r="48" spans="1:6" ht="19.2" x14ac:dyDescent="0.45">
      <c r="A48" s="31">
        <v>39</v>
      </c>
      <c r="B48" s="13" t="s">
        <v>84</v>
      </c>
      <c r="C48" s="16">
        <v>440513</v>
      </c>
      <c r="D48" s="68">
        <f t="shared" si="0"/>
        <v>1233.4363999999998</v>
      </c>
      <c r="E48" s="34">
        <f t="shared" si="1"/>
        <v>382.36528399999992</v>
      </c>
      <c r="F48" s="69">
        <f t="shared" si="2"/>
        <v>5511030.838291999</v>
      </c>
    </row>
    <row r="49" spans="1:6" x14ac:dyDescent="0.3">
      <c r="A49" s="24"/>
      <c r="B49" s="25" t="s">
        <v>12</v>
      </c>
      <c r="C49" s="16"/>
      <c r="E49" s="34"/>
      <c r="F49" s="11"/>
    </row>
    <row r="50" spans="1:6" x14ac:dyDescent="0.45">
      <c r="A50" s="35"/>
      <c r="B50" s="70" t="s">
        <v>13</v>
      </c>
      <c r="C50" s="67">
        <f>C51+C67+C79+C100+C119+C132+C145+C163+C184+C201+C215+C233+C255+C263+C284+C296+C304+C313+C319+C327+C60+C85+C109+C124+C136+C151+C173+C222+C276</f>
        <v>3856228</v>
      </c>
      <c r="D50" s="67">
        <f>D51+D67+D79+D100+D119+D132+D145+D163+D184+D201+D215+D233+D255+D263+D284+D296+D304+D313+D319+D327+D60+D85+D109+D124+D136+D151+D173+D222+D276</f>
        <v>10797.438399999999</v>
      </c>
      <c r="E50" s="67">
        <f>E51+E67+E79+E100+E119+E132+E145+E163+E184+E201+E215+E233+E255+E263+E284+E296+E304+E313+E319+E327+E60+E85+E109+E124+E136+E151+E173+E222+E276</f>
        <v>3347.205903999999</v>
      </c>
      <c r="F50" s="67">
        <f>F51+F67+F79+F100+F119+F132+F145+F163+F184+F201+F215+F233+F255+F263+F284+F296+F304+F313+F319+F327+F60+F85+F109+F124+F136+F151+F173+F222+F276</f>
        <v>48243278.694351994</v>
      </c>
    </row>
    <row r="51" spans="1:6" ht="21" x14ac:dyDescent="0.5">
      <c r="A51" s="41">
        <v>1</v>
      </c>
      <c r="B51" s="42" t="s">
        <v>14</v>
      </c>
      <c r="C51" s="52">
        <f>SUM(C52:C59)</f>
        <v>43636</v>
      </c>
      <c r="D51" s="68">
        <f t="shared" ref="D51" si="3">C51*2.8/1000</f>
        <v>122.18079999999999</v>
      </c>
      <c r="E51" s="34">
        <f t="shared" ref="E51:E114" si="4">D51*0.31</f>
        <v>37.876047999999997</v>
      </c>
      <c r="F51" s="69">
        <f t="shared" ref="F51:F114" si="5">E51*14413</f>
        <v>545907.47982399992</v>
      </c>
    </row>
    <row r="52" spans="1:6" ht="19.2" hidden="1" outlineLevel="1" x14ac:dyDescent="0.45">
      <c r="A52" s="44" t="s">
        <v>85</v>
      </c>
      <c r="B52" s="45" t="s">
        <v>86</v>
      </c>
      <c r="C52" s="64">
        <v>2968</v>
      </c>
      <c r="D52" s="68">
        <f t="shared" ref="D52:D115" si="6">C52*2.8/1000</f>
        <v>8.3103999999999996</v>
      </c>
      <c r="E52" s="34">
        <f t="shared" si="4"/>
        <v>2.5762239999999998</v>
      </c>
      <c r="F52" s="69">
        <f t="shared" si="5"/>
        <v>37131.116512000001</v>
      </c>
    </row>
    <row r="53" spans="1:6" ht="19.2" hidden="1" outlineLevel="1" x14ac:dyDescent="0.45">
      <c r="A53" s="44" t="s">
        <v>87</v>
      </c>
      <c r="B53" s="45" t="s">
        <v>88</v>
      </c>
      <c r="C53" s="64">
        <v>21571</v>
      </c>
      <c r="D53" s="68">
        <f t="shared" si="6"/>
        <v>60.398799999999994</v>
      </c>
      <c r="E53" s="34">
        <f t="shared" si="4"/>
        <v>18.723627999999998</v>
      </c>
      <c r="F53" s="69">
        <f t="shared" si="5"/>
        <v>269863.65036399994</v>
      </c>
    </row>
    <row r="54" spans="1:6" ht="19.2" hidden="1" outlineLevel="1" x14ac:dyDescent="0.45">
      <c r="A54" s="44" t="s">
        <v>89</v>
      </c>
      <c r="B54" s="46" t="s">
        <v>90</v>
      </c>
      <c r="C54" s="64">
        <v>2618</v>
      </c>
      <c r="D54" s="68">
        <f t="shared" si="6"/>
        <v>7.3304</v>
      </c>
      <c r="E54" s="34">
        <f t="shared" si="4"/>
        <v>2.272424</v>
      </c>
      <c r="F54" s="69">
        <f t="shared" si="5"/>
        <v>32752.447112000002</v>
      </c>
    </row>
    <row r="55" spans="1:6" ht="19.2" hidden="1" outlineLevel="1" x14ac:dyDescent="0.45">
      <c r="A55" s="44" t="s">
        <v>91</v>
      </c>
      <c r="B55" s="46" t="s">
        <v>92</v>
      </c>
      <c r="C55" s="64">
        <v>2935</v>
      </c>
      <c r="D55" s="68">
        <f t="shared" si="6"/>
        <v>8.218</v>
      </c>
      <c r="E55" s="34">
        <f t="shared" si="4"/>
        <v>2.54758</v>
      </c>
      <c r="F55" s="69">
        <f t="shared" si="5"/>
        <v>36718.270539999998</v>
      </c>
    </row>
    <row r="56" spans="1:6" ht="19.2" hidden="1" outlineLevel="1" x14ac:dyDescent="0.45">
      <c r="A56" s="44" t="s">
        <v>93</v>
      </c>
      <c r="B56" s="46" t="s">
        <v>94</v>
      </c>
      <c r="C56" s="64">
        <v>2984</v>
      </c>
      <c r="D56" s="68">
        <f t="shared" si="6"/>
        <v>8.3551999999999982</v>
      </c>
      <c r="E56" s="34">
        <f t="shared" si="4"/>
        <v>2.5901119999999995</v>
      </c>
      <c r="F56" s="69">
        <f t="shared" si="5"/>
        <v>37331.284255999992</v>
      </c>
    </row>
    <row r="57" spans="1:6" ht="19.2" hidden="1" outlineLevel="1" x14ac:dyDescent="0.45">
      <c r="A57" s="44" t="s">
        <v>95</v>
      </c>
      <c r="B57" s="46" t="s">
        <v>96</v>
      </c>
      <c r="C57" s="64">
        <v>3108</v>
      </c>
      <c r="D57" s="68">
        <f t="shared" si="6"/>
        <v>8.702399999999999</v>
      </c>
      <c r="E57" s="34">
        <f t="shared" si="4"/>
        <v>2.6977439999999997</v>
      </c>
      <c r="F57" s="69">
        <f t="shared" si="5"/>
        <v>38882.584271999993</v>
      </c>
    </row>
    <row r="58" spans="1:6" ht="19.2" hidden="1" outlineLevel="1" x14ac:dyDescent="0.45">
      <c r="A58" s="44" t="s">
        <v>97</v>
      </c>
      <c r="B58" s="46" t="s">
        <v>98</v>
      </c>
      <c r="C58" s="64">
        <v>3206</v>
      </c>
      <c r="D58" s="68">
        <f t="shared" si="6"/>
        <v>8.976799999999999</v>
      </c>
      <c r="E58" s="34">
        <f t="shared" si="4"/>
        <v>2.7828079999999997</v>
      </c>
      <c r="F58" s="69">
        <f t="shared" si="5"/>
        <v>40108.611703999995</v>
      </c>
    </row>
    <row r="59" spans="1:6" ht="19.2" hidden="1" outlineLevel="1" x14ac:dyDescent="0.45">
      <c r="A59" s="44" t="s">
        <v>99</v>
      </c>
      <c r="B59" s="46" t="s">
        <v>100</v>
      </c>
      <c r="C59" s="64">
        <v>4246</v>
      </c>
      <c r="D59" s="68">
        <f t="shared" si="6"/>
        <v>11.8888</v>
      </c>
      <c r="E59" s="34">
        <f t="shared" si="4"/>
        <v>3.6855280000000001</v>
      </c>
      <c r="F59" s="69">
        <f t="shared" si="5"/>
        <v>53119.515063999999</v>
      </c>
    </row>
    <row r="60" spans="1:6" ht="21" collapsed="1" x14ac:dyDescent="0.5">
      <c r="A60" s="47" t="s">
        <v>101</v>
      </c>
      <c r="B60" s="48" t="s">
        <v>15</v>
      </c>
      <c r="C60" s="43">
        <f>SUM(C61:C66)</f>
        <v>155436</v>
      </c>
      <c r="D60" s="68">
        <f t="shared" si="6"/>
        <v>435.2208</v>
      </c>
      <c r="E60" s="34">
        <f t="shared" si="4"/>
        <v>134.91844800000001</v>
      </c>
      <c r="F60" s="69">
        <f t="shared" si="5"/>
        <v>1944579.5910240002</v>
      </c>
    </row>
    <row r="61" spans="1:6" ht="19.2" hidden="1" outlineLevel="1" x14ac:dyDescent="0.45">
      <c r="A61" s="44" t="s">
        <v>102</v>
      </c>
      <c r="B61" s="45" t="s">
        <v>103</v>
      </c>
      <c r="C61" s="64">
        <v>4654</v>
      </c>
      <c r="D61" s="68">
        <f t="shared" si="6"/>
        <v>13.031199999999998</v>
      </c>
      <c r="E61" s="34">
        <f t="shared" si="4"/>
        <v>4.0396719999999995</v>
      </c>
      <c r="F61" s="69">
        <f t="shared" si="5"/>
        <v>58223.792535999994</v>
      </c>
    </row>
    <row r="62" spans="1:6" ht="19.2" hidden="1" outlineLevel="1" x14ac:dyDescent="0.45">
      <c r="A62" s="44" t="s">
        <v>104</v>
      </c>
      <c r="B62" s="45" t="s">
        <v>105</v>
      </c>
      <c r="C62" s="64">
        <v>8494</v>
      </c>
      <c r="D62" s="68">
        <f t="shared" si="6"/>
        <v>23.783199999999997</v>
      </c>
      <c r="E62" s="34">
        <f t="shared" si="4"/>
        <v>7.3727919999999987</v>
      </c>
      <c r="F62" s="69">
        <f t="shared" si="5"/>
        <v>106264.05109599998</v>
      </c>
    </row>
    <row r="63" spans="1:6" ht="19.2" hidden="1" outlineLevel="1" x14ac:dyDescent="0.45">
      <c r="A63" s="44" t="s">
        <v>106</v>
      </c>
      <c r="B63" s="45" t="s">
        <v>107</v>
      </c>
      <c r="C63" s="64">
        <v>21154</v>
      </c>
      <c r="D63" s="68">
        <f t="shared" si="6"/>
        <v>59.231199999999994</v>
      </c>
      <c r="E63" s="34">
        <f t="shared" si="4"/>
        <v>18.361671999999999</v>
      </c>
      <c r="F63" s="69">
        <f t="shared" si="5"/>
        <v>264646.778536</v>
      </c>
    </row>
    <row r="64" spans="1:6" ht="19.2" hidden="1" outlineLevel="1" x14ac:dyDescent="0.45">
      <c r="A64" s="44" t="s">
        <v>108</v>
      </c>
      <c r="B64" s="45" t="s">
        <v>109</v>
      </c>
      <c r="C64" s="64">
        <v>96774</v>
      </c>
      <c r="D64" s="68">
        <f t="shared" si="6"/>
        <v>270.96719999999999</v>
      </c>
      <c r="E64" s="34">
        <f t="shared" si="4"/>
        <v>83.999831999999998</v>
      </c>
      <c r="F64" s="69">
        <f t="shared" si="5"/>
        <v>1210689.578616</v>
      </c>
    </row>
    <row r="65" spans="1:6" ht="19.2" hidden="1" outlineLevel="1" x14ac:dyDescent="0.45">
      <c r="A65" s="44" t="s">
        <v>110</v>
      </c>
      <c r="B65" s="46" t="s">
        <v>111</v>
      </c>
      <c r="C65" s="64">
        <v>7990</v>
      </c>
      <c r="D65" s="68">
        <f t="shared" si="6"/>
        <v>22.372</v>
      </c>
      <c r="E65" s="34">
        <f t="shared" si="4"/>
        <v>6.9353199999999999</v>
      </c>
      <c r="F65" s="69">
        <f t="shared" si="5"/>
        <v>99958.767160000003</v>
      </c>
    </row>
    <row r="66" spans="1:6" ht="19.2" hidden="1" outlineLevel="1" x14ac:dyDescent="0.45">
      <c r="A66" s="44" t="s">
        <v>112</v>
      </c>
      <c r="B66" s="46" t="s">
        <v>113</v>
      </c>
      <c r="C66" s="64">
        <v>16370</v>
      </c>
      <c r="D66" s="68">
        <f t="shared" si="6"/>
        <v>45.835999999999999</v>
      </c>
      <c r="E66" s="34">
        <f t="shared" si="4"/>
        <v>14.209159999999999</v>
      </c>
      <c r="F66" s="69">
        <f t="shared" si="5"/>
        <v>204796.62307999999</v>
      </c>
    </row>
    <row r="67" spans="1:6" ht="21" collapsed="1" x14ac:dyDescent="0.5">
      <c r="A67" s="47" t="s">
        <v>114</v>
      </c>
      <c r="B67" s="48" t="s">
        <v>16</v>
      </c>
      <c r="C67" s="43">
        <f>SUM(C68:C78)</f>
        <v>162162</v>
      </c>
      <c r="D67" s="68">
        <f t="shared" si="6"/>
        <v>454.05359999999996</v>
      </c>
      <c r="E67" s="34">
        <f t="shared" si="4"/>
        <v>140.75661599999998</v>
      </c>
      <c r="F67" s="69">
        <f t="shared" si="5"/>
        <v>2028725.1064079998</v>
      </c>
    </row>
    <row r="68" spans="1:6" ht="19.2" hidden="1" outlineLevel="1" x14ac:dyDescent="0.45">
      <c r="A68" s="44" t="s">
        <v>115</v>
      </c>
      <c r="B68" s="50" t="s">
        <v>116</v>
      </c>
      <c r="C68" s="64">
        <v>6337</v>
      </c>
      <c r="D68" s="68">
        <f t="shared" si="6"/>
        <v>17.743599999999997</v>
      </c>
      <c r="E68" s="34">
        <f t="shared" si="4"/>
        <v>5.5005159999999993</v>
      </c>
      <c r="F68" s="69">
        <f t="shared" si="5"/>
        <v>79278.937107999984</v>
      </c>
    </row>
    <row r="69" spans="1:6" ht="19.2" hidden="1" outlineLevel="1" x14ac:dyDescent="0.45">
      <c r="A69" s="44" t="s">
        <v>117</v>
      </c>
      <c r="B69" s="51" t="s">
        <v>118</v>
      </c>
      <c r="C69" s="64">
        <v>6540</v>
      </c>
      <c r="D69" s="68">
        <f t="shared" si="6"/>
        <v>18.312000000000001</v>
      </c>
      <c r="E69" s="34">
        <f t="shared" si="4"/>
        <v>5.6767200000000004</v>
      </c>
      <c r="F69" s="69">
        <f t="shared" si="5"/>
        <v>81818.565360000008</v>
      </c>
    </row>
    <row r="70" spans="1:6" ht="19.2" hidden="1" outlineLevel="1" x14ac:dyDescent="0.45">
      <c r="A70" s="44" t="s">
        <v>119</v>
      </c>
      <c r="B70" s="50" t="s">
        <v>120</v>
      </c>
      <c r="C70" s="64">
        <v>10828</v>
      </c>
      <c r="D70" s="68">
        <f t="shared" si="6"/>
        <v>30.318399999999997</v>
      </c>
      <c r="E70" s="34">
        <f t="shared" si="4"/>
        <v>9.3987039999999986</v>
      </c>
      <c r="F70" s="69">
        <f t="shared" si="5"/>
        <v>135463.52075199998</v>
      </c>
    </row>
    <row r="71" spans="1:6" ht="19.2" hidden="1" outlineLevel="1" x14ac:dyDescent="0.45">
      <c r="A71" s="44" t="s">
        <v>121</v>
      </c>
      <c r="B71" s="50" t="s">
        <v>122</v>
      </c>
      <c r="C71" s="64">
        <v>15944</v>
      </c>
      <c r="D71" s="68">
        <f t="shared" si="6"/>
        <v>44.6432</v>
      </c>
      <c r="E71" s="34">
        <f t="shared" si="4"/>
        <v>13.839392</v>
      </c>
      <c r="F71" s="69">
        <f t="shared" si="5"/>
        <v>199467.156896</v>
      </c>
    </row>
    <row r="72" spans="1:6" ht="19.2" hidden="1" outlineLevel="1" x14ac:dyDescent="0.45">
      <c r="A72" s="44" t="s">
        <v>123</v>
      </c>
      <c r="B72" s="50" t="s">
        <v>124</v>
      </c>
      <c r="C72" s="64">
        <v>82787</v>
      </c>
      <c r="D72" s="68">
        <f t="shared" si="6"/>
        <v>231.80359999999999</v>
      </c>
      <c r="E72" s="34">
        <f t="shared" si="4"/>
        <v>71.859116</v>
      </c>
      <c r="F72" s="69">
        <f t="shared" si="5"/>
        <v>1035705.438908</v>
      </c>
    </row>
    <row r="73" spans="1:6" ht="19.2" hidden="1" outlineLevel="1" x14ac:dyDescent="0.45">
      <c r="A73" s="44" t="s">
        <v>125</v>
      </c>
      <c r="B73" s="46" t="s">
        <v>126</v>
      </c>
      <c r="C73" s="64">
        <v>2798</v>
      </c>
      <c r="D73" s="68">
        <f t="shared" si="6"/>
        <v>7.8343999999999996</v>
      </c>
      <c r="E73" s="34">
        <f t="shared" si="4"/>
        <v>2.4286639999999999</v>
      </c>
      <c r="F73" s="69">
        <f t="shared" si="5"/>
        <v>35004.334232000001</v>
      </c>
    </row>
    <row r="74" spans="1:6" ht="19.2" hidden="1" outlineLevel="1" x14ac:dyDescent="0.45">
      <c r="A74" s="44" t="s">
        <v>127</v>
      </c>
      <c r="B74" s="46" t="s">
        <v>128</v>
      </c>
      <c r="C74" s="64">
        <v>4583</v>
      </c>
      <c r="D74" s="68">
        <f t="shared" si="6"/>
        <v>12.8324</v>
      </c>
      <c r="E74" s="34">
        <f t="shared" si="4"/>
        <v>3.9780439999999997</v>
      </c>
      <c r="F74" s="69">
        <f t="shared" si="5"/>
        <v>57335.548171999995</v>
      </c>
    </row>
    <row r="75" spans="1:6" ht="19.2" hidden="1" outlineLevel="1" x14ac:dyDescent="0.45">
      <c r="A75" s="44" t="s">
        <v>129</v>
      </c>
      <c r="B75" s="46" t="s">
        <v>130</v>
      </c>
      <c r="C75" s="64">
        <v>4804</v>
      </c>
      <c r="D75" s="68">
        <f t="shared" si="6"/>
        <v>13.451199999999998</v>
      </c>
      <c r="E75" s="34">
        <f t="shared" si="4"/>
        <v>4.1698719999999998</v>
      </c>
      <c r="F75" s="69">
        <f t="shared" si="5"/>
        <v>60100.365136</v>
      </c>
    </row>
    <row r="76" spans="1:6" ht="19.2" hidden="1" outlineLevel="1" x14ac:dyDescent="0.45">
      <c r="A76" s="44" t="s">
        <v>131</v>
      </c>
      <c r="B76" s="46" t="s">
        <v>132</v>
      </c>
      <c r="C76" s="64">
        <v>5285</v>
      </c>
      <c r="D76" s="68">
        <f t="shared" si="6"/>
        <v>14.797999999999998</v>
      </c>
      <c r="E76" s="34">
        <f t="shared" si="4"/>
        <v>4.5873799999999996</v>
      </c>
      <c r="F76" s="69">
        <f t="shared" si="5"/>
        <v>66117.90793999999</v>
      </c>
    </row>
    <row r="77" spans="1:6" ht="19.2" hidden="1" outlineLevel="1" x14ac:dyDescent="0.45">
      <c r="A77" s="44" t="s">
        <v>133</v>
      </c>
      <c r="B77" s="46" t="s">
        <v>134</v>
      </c>
      <c r="C77" s="64">
        <v>9364</v>
      </c>
      <c r="D77" s="68">
        <f t="shared" si="6"/>
        <v>26.219199999999997</v>
      </c>
      <c r="E77" s="34">
        <f t="shared" si="4"/>
        <v>8.1279519999999987</v>
      </c>
      <c r="F77" s="69">
        <f t="shared" si="5"/>
        <v>117148.17217599998</v>
      </c>
    </row>
    <row r="78" spans="1:6" ht="19.2" hidden="1" outlineLevel="1" x14ac:dyDescent="0.45">
      <c r="A78" s="44" t="s">
        <v>135</v>
      </c>
      <c r="B78" s="46" t="s">
        <v>136</v>
      </c>
      <c r="C78" s="64">
        <v>12892</v>
      </c>
      <c r="D78" s="68">
        <f t="shared" si="6"/>
        <v>36.0976</v>
      </c>
      <c r="E78" s="34">
        <f t="shared" si="4"/>
        <v>11.190256</v>
      </c>
      <c r="F78" s="69">
        <f t="shared" si="5"/>
        <v>161285.159728</v>
      </c>
    </row>
    <row r="79" spans="1:6" ht="21" collapsed="1" x14ac:dyDescent="0.5">
      <c r="A79" s="47" t="s">
        <v>137</v>
      </c>
      <c r="B79" s="48" t="s">
        <v>17</v>
      </c>
      <c r="C79" s="43">
        <f>SUM(C80:C84)</f>
        <v>40149</v>
      </c>
      <c r="D79" s="68">
        <f t="shared" si="6"/>
        <v>112.41719999999999</v>
      </c>
      <c r="E79" s="34">
        <f t="shared" si="4"/>
        <v>34.849331999999997</v>
      </c>
      <c r="F79" s="69">
        <f t="shared" si="5"/>
        <v>502283.42211599997</v>
      </c>
    </row>
    <row r="80" spans="1:6" ht="19.2" hidden="1" outlineLevel="1" x14ac:dyDescent="0.45">
      <c r="A80" s="44" t="s">
        <v>138</v>
      </c>
      <c r="B80" s="51" t="s">
        <v>139</v>
      </c>
      <c r="C80" s="64">
        <v>23653</v>
      </c>
      <c r="D80" s="68">
        <f t="shared" si="6"/>
        <v>66.228399999999993</v>
      </c>
      <c r="E80" s="34">
        <f t="shared" si="4"/>
        <v>20.530803999999996</v>
      </c>
      <c r="F80" s="69">
        <f t="shared" si="5"/>
        <v>295910.47805199993</v>
      </c>
    </row>
    <row r="81" spans="1:6" ht="19.2" hidden="1" outlineLevel="1" x14ac:dyDescent="0.45">
      <c r="A81" s="44" t="s">
        <v>140</v>
      </c>
      <c r="B81" s="46" t="s">
        <v>141</v>
      </c>
      <c r="C81" s="64">
        <v>3156</v>
      </c>
      <c r="D81" s="68">
        <f t="shared" si="6"/>
        <v>8.8367999999999984</v>
      </c>
      <c r="E81" s="34">
        <f t="shared" si="4"/>
        <v>2.7394079999999996</v>
      </c>
      <c r="F81" s="69">
        <f t="shared" si="5"/>
        <v>39483.087503999996</v>
      </c>
    </row>
    <row r="82" spans="1:6" ht="19.2" hidden="1" outlineLevel="1" x14ac:dyDescent="0.45">
      <c r="A82" s="44" t="s">
        <v>142</v>
      </c>
      <c r="B82" s="46" t="s">
        <v>143</v>
      </c>
      <c r="C82" s="64">
        <v>3661</v>
      </c>
      <c r="D82" s="68">
        <f t="shared" si="6"/>
        <v>10.2508</v>
      </c>
      <c r="E82" s="34">
        <f t="shared" si="4"/>
        <v>3.1777479999999998</v>
      </c>
      <c r="F82" s="69">
        <f t="shared" si="5"/>
        <v>45800.881923999994</v>
      </c>
    </row>
    <row r="83" spans="1:6" ht="19.2" hidden="1" outlineLevel="1" x14ac:dyDescent="0.45">
      <c r="A83" s="44" t="s">
        <v>144</v>
      </c>
      <c r="B83" s="46" t="s">
        <v>145</v>
      </c>
      <c r="C83" s="64">
        <v>4469</v>
      </c>
      <c r="D83" s="68">
        <f t="shared" si="6"/>
        <v>12.513199999999999</v>
      </c>
      <c r="E83" s="34">
        <f t="shared" si="4"/>
        <v>3.879092</v>
      </c>
      <c r="F83" s="69">
        <f t="shared" si="5"/>
        <v>55909.352996000001</v>
      </c>
    </row>
    <row r="84" spans="1:6" ht="19.2" hidden="1" outlineLevel="1" x14ac:dyDescent="0.45">
      <c r="A84" s="44" t="s">
        <v>146</v>
      </c>
      <c r="B84" s="46" t="s">
        <v>147</v>
      </c>
      <c r="C84" s="64">
        <v>5210</v>
      </c>
      <c r="D84" s="68">
        <f t="shared" si="6"/>
        <v>14.587999999999997</v>
      </c>
      <c r="E84" s="34">
        <f t="shared" si="4"/>
        <v>4.5222799999999994</v>
      </c>
      <c r="F84" s="69">
        <f t="shared" si="5"/>
        <v>65179.62163999999</v>
      </c>
    </row>
    <row r="85" spans="1:6" ht="21" collapsed="1" x14ac:dyDescent="0.5">
      <c r="A85" s="47" t="s">
        <v>148</v>
      </c>
      <c r="B85" s="48" t="s">
        <v>18</v>
      </c>
      <c r="C85" s="43">
        <f>SUM(C86:C99)</f>
        <v>120526</v>
      </c>
      <c r="D85" s="68">
        <f t="shared" si="6"/>
        <v>337.47280000000001</v>
      </c>
      <c r="E85" s="34">
        <f t="shared" si="4"/>
        <v>104.616568</v>
      </c>
      <c r="F85" s="69">
        <f t="shared" si="5"/>
        <v>1507838.5945840001</v>
      </c>
    </row>
    <row r="86" spans="1:6" ht="19.2" hidden="1" outlineLevel="1" x14ac:dyDescent="0.45">
      <c r="A86" s="44" t="s">
        <v>149</v>
      </c>
      <c r="B86" s="51" t="s">
        <v>150</v>
      </c>
      <c r="C86" s="64">
        <v>3463</v>
      </c>
      <c r="D86" s="68">
        <f t="shared" si="6"/>
        <v>9.6963999999999988</v>
      </c>
      <c r="E86" s="34">
        <f t="shared" si="4"/>
        <v>3.0058839999999996</v>
      </c>
      <c r="F86" s="69">
        <f t="shared" si="5"/>
        <v>43323.806091999992</v>
      </c>
    </row>
    <row r="87" spans="1:6" ht="19.2" hidden="1" outlineLevel="1" x14ac:dyDescent="0.45">
      <c r="A87" s="44" t="s">
        <v>151</v>
      </c>
      <c r="B87" s="51" t="s">
        <v>152</v>
      </c>
      <c r="C87" s="64">
        <v>29918</v>
      </c>
      <c r="D87" s="68">
        <f t="shared" si="6"/>
        <v>83.770399999999995</v>
      </c>
      <c r="E87" s="34">
        <f t="shared" si="4"/>
        <v>25.968823999999998</v>
      </c>
      <c r="F87" s="69">
        <f t="shared" si="5"/>
        <v>374288.66031199996</v>
      </c>
    </row>
    <row r="88" spans="1:6" ht="19.2" hidden="1" outlineLevel="1" x14ac:dyDescent="0.45">
      <c r="A88" s="44" t="s">
        <v>153</v>
      </c>
      <c r="B88" s="51" t="s">
        <v>154</v>
      </c>
      <c r="C88" s="64">
        <v>35397</v>
      </c>
      <c r="D88" s="68">
        <f t="shared" si="6"/>
        <v>99.111599999999996</v>
      </c>
      <c r="E88" s="34">
        <f t="shared" si="4"/>
        <v>30.724595999999998</v>
      </c>
      <c r="F88" s="69">
        <f t="shared" si="5"/>
        <v>442833.60214799998</v>
      </c>
    </row>
    <row r="89" spans="1:6" ht="19.2" hidden="1" outlineLevel="1" x14ac:dyDescent="0.45">
      <c r="A89" s="44" t="s">
        <v>155</v>
      </c>
      <c r="B89" s="53" t="s">
        <v>156</v>
      </c>
      <c r="C89" s="64">
        <v>1118</v>
      </c>
      <c r="D89" s="68">
        <f t="shared" si="6"/>
        <v>3.1303999999999998</v>
      </c>
      <c r="E89" s="34">
        <f t="shared" si="4"/>
        <v>0.97042399999999995</v>
      </c>
      <c r="F89" s="69">
        <f t="shared" si="5"/>
        <v>13986.721111999999</v>
      </c>
    </row>
    <row r="90" spans="1:6" ht="19.2" hidden="1" outlineLevel="1" x14ac:dyDescent="0.45">
      <c r="A90" s="44" t="s">
        <v>157</v>
      </c>
      <c r="B90" s="46" t="s">
        <v>158</v>
      </c>
      <c r="C90" s="64">
        <v>2021</v>
      </c>
      <c r="D90" s="68">
        <f t="shared" si="6"/>
        <v>5.6587999999999994</v>
      </c>
      <c r="E90" s="34">
        <f t="shared" si="4"/>
        <v>1.7542279999999999</v>
      </c>
      <c r="F90" s="69">
        <f t="shared" si="5"/>
        <v>25283.688163999999</v>
      </c>
    </row>
    <row r="91" spans="1:6" ht="19.2" hidden="1" outlineLevel="1" x14ac:dyDescent="0.45">
      <c r="A91" s="44" t="s">
        <v>159</v>
      </c>
      <c r="B91" s="53" t="s">
        <v>160</v>
      </c>
      <c r="C91" s="64">
        <v>2038</v>
      </c>
      <c r="D91" s="68">
        <f t="shared" si="6"/>
        <v>5.7063999999999995</v>
      </c>
      <c r="E91" s="34">
        <f t="shared" si="4"/>
        <v>1.7689839999999999</v>
      </c>
      <c r="F91" s="69">
        <f t="shared" si="5"/>
        <v>25496.366392</v>
      </c>
    </row>
    <row r="92" spans="1:6" ht="19.2" hidden="1" outlineLevel="1" x14ac:dyDescent="0.45">
      <c r="A92" s="44" t="s">
        <v>161</v>
      </c>
      <c r="B92" s="46" t="s">
        <v>162</v>
      </c>
      <c r="C92" s="64">
        <v>2868</v>
      </c>
      <c r="D92" s="68">
        <f t="shared" si="6"/>
        <v>8.0304000000000002</v>
      </c>
      <c r="E92" s="34">
        <f t="shared" si="4"/>
        <v>2.4894240000000001</v>
      </c>
      <c r="F92" s="69">
        <f t="shared" si="5"/>
        <v>35880.068112000001</v>
      </c>
    </row>
    <row r="93" spans="1:6" ht="19.2" hidden="1" outlineLevel="1" x14ac:dyDescent="0.45">
      <c r="A93" s="44" t="s">
        <v>163</v>
      </c>
      <c r="B93" s="46" t="s">
        <v>164</v>
      </c>
      <c r="C93" s="64">
        <v>2868</v>
      </c>
      <c r="D93" s="68">
        <f t="shared" si="6"/>
        <v>8.0304000000000002</v>
      </c>
      <c r="E93" s="34">
        <f t="shared" si="4"/>
        <v>2.4894240000000001</v>
      </c>
      <c r="F93" s="69">
        <f t="shared" si="5"/>
        <v>35880.068112000001</v>
      </c>
    </row>
    <row r="94" spans="1:6" ht="19.2" hidden="1" outlineLevel="1" x14ac:dyDescent="0.45">
      <c r="A94" s="44" t="s">
        <v>165</v>
      </c>
      <c r="B94" s="46" t="s">
        <v>166</v>
      </c>
      <c r="C94" s="64">
        <v>2903</v>
      </c>
      <c r="D94" s="68">
        <f t="shared" si="6"/>
        <v>8.1283999999999992</v>
      </c>
      <c r="E94" s="34">
        <f t="shared" si="4"/>
        <v>2.5198039999999997</v>
      </c>
      <c r="F94" s="69">
        <f t="shared" si="5"/>
        <v>36317.935051999993</v>
      </c>
    </row>
    <row r="95" spans="1:6" ht="19.2" hidden="1" outlineLevel="1" x14ac:dyDescent="0.45">
      <c r="A95" s="44" t="s">
        <v>167</v>
      </c>
      <c r="B95" s="46" t="s">
        <v>168</v>
      </c>
      <c r="C95" s="64">
        <v>3449</v>
      </c>
      <c r="D95" s="68">
        <f t="shared" si="6"/>
        <v>9.6571999999999996</v>
      </c>
      <c r="E95" s="34">
        <f t="shared" si="4"/>
        <v>2.9937320000000001</v>
      </c>
      <c r="F95" s="69">
        <f t="shared" si="5"/>
        <v>43148.659315999997</v>
      </c>
    </row>
    <row r="96" spans="1:6" ht="19.2" hidden="1" outlineLevel="1" x14ac:dyDescent="0.45">
      <c r="A96" s="44" t="s">
        <v>169</v>
      </c>
      <c r="B96" s="46" t="s">
        <v>170</v>
      </c>
      <c r="C96" s="64">
        <v>4695</v>
      </c>
      <c r="D96" s="68">
        <f t="shared" si="6"/>
        <v>13.146000000000001</v>
      </c>
      <c r="E96" s="34">
        <f t="shared" si="4"/>
        <v>4.0752600000000001</v>
      </c>
      <c r="F96" s="69">
        <f t="shared" si="5"/>
        <v>58736.722379999999</v>
      </c>
    </row>
    <row r="97" spans="1:6" ht="19.2" hidden="1" outlineLevel="1" x14ac:dyDescent="0.45">
      <c r="A97" s="44" t="s">
        <v>171</v>
      </c>
      <c r="B97" s="46" t="s">
        <v>172</v>
      </c>
      <c r="C97" s="64">
        <v>6694</v>
      </c>
      <c r="D97" s="68">
        <f t="shared" si="6"/>
        <v>18.743199999999998</v>
      </c>
      <c r="E97" s="34">
        <f t="shared" si="4"/>
        <v>5.8103919999999993</v>
      </c>
      <c r="F97" s="69">
        <f t="shared" si="5"/>
        <v>83745.179895999987</v>
      </c>
    </row>
    <row r="98" spans="1:6" ht="19.2" hidden="1" outlineLevel="1" x14ac:dyDescent="0.45">
      <c r="A98" s="44" t="s">
        <v>173</v>
      </c>
      <c r="B98" s="46" t="s">
        <v>174</v>
      </c>
      <c r="C98" s="64">
        <v>10190</v>
      </c>
      <c r="D98" s="68">
        <f t="shared" si="6"/>
        <v>28.532</v>
      </c>
      <c r="E98" s="34">
        <f t="shared" si="4"/>
        <v>8.8449200000000001</v>
      </c>
      <c r="F98" s="69">
        <f t="shared" si="5"/>
        <v>127481.83196</v>
      </c>
    </row>
    <row r="99" spans="1:6" ht="19.2" hidden="1" outlineLevel="1" x14ac:dyDescent="0.45">
      <c r="A99" s="44" t="s">
        <v>175</v>
      </c>
      <c r="B99" s="46" t="s">
        <v>176</v>
      </c>
      <c r="C99" s="64">
        <v>12904</v>
      </c>
      <c r="D99" s="68">
        <f t="shared" si="6"/>
        <v>36.1312</v>
      </c>
      <c r="E99" s="34">
        <f t="shared" si="4"/>
        <v>11.200671999999999</v>
      </c>
      <c r="F99" s="69">
        <f t="shared" si="5"/>
        <v>161435.28553599998</v>
      </c>
    </row>
    <row r="100" spans="1:6" ht="21" collapsed="1" x14ac:dyDescent="0.5">
      <c r="A100" s="47" t="s">
        <v>177</v>
      </c>
      <c r="B100" s="48" t="s">
        <v>19</v>
      </c>
      <c r="C100" s="43">
        <f>SUM(C101:C108)</f>
        <v>128000</v>
      </c>
      <c r="D100" s="68">
        <f t="shared" si="6"/>
        <v>358.4</v>
      </c>
      <c r="E100" s="34">
        <f t="shared" si="4"/>
        <v>111.104</v>
      </c>
      <c r="F100" s="69">
        <f t="shared" si="5"/>
        <v>1601341.952</v>
      </c>
    </row>
    <row r="101" spans="1:6" ht="19.2" hidden="1" outlineLevel="1" x14ac:dyDescent="0.45">
      <c r="A101" s="44" t="s">
        <v>178</v>
      </c>
      <c r="B101" s="51" t="s">
        <v>179</v>
      </c>
      <c r="C101" s="64">
        <v>3504</v>
      </c>
      <c r="D101" s="68">
        <f t="shared" si="6"/>
        <v>9.8111999999999995</v>
      </c>
      <c r="E101" s="34">
        <f t="shared" si="4"/>
        <v>3.0414719999999997</v>
      </c>
      <c r="F101" s="69">
        <f t="shared" si="5"/>
        <v>43836.735935999997</v>
      </c>
    </row>
    <row r="102" spans="1:6" ht="19.2" hidden="1" outlineLevel="1" x14ac:dyDescent="0.45">
      <c r="A102" s="44" t="s">
        <v>180</v>
      </c>
      <c r="B102" s="51" t="s">
        <v>181</v>
      </c>
      <c r="C102" s="64">
        <v>11846</v>
      </c>
      <c r="D102" s="68">
        <f t="shared" si="6"/>
        <v>33.168799999999997</v>
      </c>
      <c r="E102" s="34">
        <f t="shared" si="4"/>
        <v>10.282328</v>
      </c>
      <c r="F102" s="69">
        <f t="shared" si="5"/>
        <v>148199.19346399998</v>
      </c>
    </row>
    <row r="103" spans="1:6" ht="19.2" hidden="1" outlineLevel="1" x14ac:dyDescent="0.45">
      <c r="A103" s="44" t="s">
        <v>182</v>
      </c>
      <c r="B103" s="51" t="s">
        <v>183</v>
      </c>
      <c r="C103" s="64">
        <v>93139</v>
      </c>
      <c r="D103" s="68">
        <f t="shared" si="6"/>
        <v>260.78919999999999</v>
      </c>
      <c r="E103" s="34">
        <f t="shared" si="4"/>
        <v>80.844651999999996</v>
      </c>
      <c r="F103" s="69">
        <f t="shared" si="5"/>
        <v>1165213.969276</v>
      </c>
    </row>
    <row r="104" spans="1:6" ht="19.2" hidden="1" outlineLevel="1" x14ac:dyDescent="0.45">
      <c r="A104" s="44" t="s">
        <v>184</v>
      </c>
      <c r="B104" s="46" t="s">
        <v>185</v>
      </c>
      <c r="C104" s="64">
        <v>2287</v>
      </c>
      <c r="D104" s="68">
        <f t="shared" si="6"/>
        <v>6.4035999999999991</v>
      </c>
      <c r="E104" s="34">
        <f t="shared" si="4"/>
        <v>1.9851159999999997</v>
      </c>
      <c r="F104" s="69">
        <f t="shared" si="5"/>
        <v>28611.476907999993</v>
      </c>
    </row>
    <row r="105" spans="1:6" ht="19.2" hidden="1" outlineLevel="1" x14ac:dyDescent="0.45">
      <c r="A105" s="44" t="s">
        <v>186</v>
      </c>
      <c r="B105" s="46" t="s">
        <v>187</v>
      </c>
      <c r="C105" s="64">
        <v>2742</v>
      </c>
      <c r="D105" s="68">
        <f t="shared" si="6"/>
        <v>7.6775999999999991</v>
      </c>
      <c r="E105" s="34">
        <f t="shared" si="4"/>
        <v>2.3800559999999997</v>
      </c>
      <c r="F105" s="69">
        <f t="shared" si="5"/>
        <v>34303.747127999995</v>
      </c>
    </row>
    <row r="106" spans="1:6" ht="19.2" hidden="1" outlineLevel="1" x14ac:dyDescent="0.45">
      <c r="A106" s="44" t="s">
        <v>188</v>
      </c>
      <c r="B106" s="46" t="s">
        <v>189</v>
      </c>
      <c r="C106" s="64">
        <v>3907</v>
      </c>
      <c r="D106" s="68">
        <f t="shared" si="6"/>
        <v>10.939599999999999</v>
      </c>
      <c r="E106" s="34">
        <f t="shared" si="4"/>
        <v>3.3912759999999995</v>
      </c>
      <c r="F106" s="69">
        <f t="shared" si="5"/>
        <v>48878.460987999992</v>
      </c>
    </row>
    <row r="107" spans="1:6" ht="19.2" hidden="1" outlineLevel="1" x14ac:dyDescent="0.45">
      <c r="A107" s="44" t="s">
        <v>190</v>
      </c>
      <c r="B107" s="46" t="s">
        <v>191</v>
      </c>
      <c r="C107" s="64">
        <v>4429</v>
      </c>
      <c r="D107" s="68">
        <f t="shared" si="6"/>
        <v>12.401199999999999</v>
      </c>
      <c r="E107" s="34">
        <f t="shared" si="4"/>
        <v>3.8443719999999999</v>
      </c>
      <c r="F107" s="69">
        <f t="shared" si="5"/>
        <v>55408.933636000002</v>
      </c>
    </row>
    <row r="108" spans="1:6" ht="19.2" hidden="1" outlineLevel="1" x14ac:dyDescent="0.45">
      <c r="A108" s="44" t="s">
        <v>192</v>
      </c>
      <c r="B108" s="46" t="s">
        <v>193</v>
      </c>
      <c r="C108" s="64">
        <v>6146</v>
      </c>
      <c r="D108" s="68">
        <f t="shared" si="6"/>
        <v>17.2088</v>
      </c>
      <c r="E108" s="34">
        <f t="shared" si="4"/>
        <v>5.3347280000000001</v>
      </c>
      <c r="F108" s="69">
        <f t="shared" si="5"/>
        <v>76889.434664</v>
      </c>
    </row>
    <row r="109" spans="1:6" ht="21" collapsed="1" x14ac:dyDescent="0.5">
      <c r="A109" s="47" t="s">
        <v>194</v>
      </c>
      <c r="B109" s="48" t="s">
        <v>20</v>
      </c>
      <c r="C109" s="43">
        <f>SUM(C110:C118)</f>
        <v>44802</v>
      </c>
      <c r="D109" s="68">
        <f t="shared" si="6"/>
        <v>125.44559999999998</v>
      </c>
      <c r="E109" s="34">
        <f t="shared" si="4"/>
        <v>38.888135999999996</v>
      </c>
      <c r="F109" s="69">
        <f t="shared" si="5"/>
        <v>560494.70416799991</v>
      </c>
    </row>
    <row r="110" spans="1:6" ht="19.2" hidden="1" outlineLevel="1" x14ac:dyDescent="0.45">
      <c r="A110" s="44" t="s">
        <v>195</v>
      </c>
      <c r="B110" s="51" t="s">
        <v>196</v>
      </c>
      <c r="C110" s="64">
        <v>3725</v>
      </c>
      <c r="D110" s="68">
        <f t="shared" si="6"/>
        <v>10.43</v>
      </c>
      <c r="E110" s="34">
        <f t="shared" si="4"/>
        <v>3.2332999999999998</v>
      </c>
      <c r="F110" s="69">
        <f t="shared" si="5"/>
        <v>46601.552899999995</v>
      </c>
    </row>
    <row r="111" spans="1:6" ht="19.2" hidden="1" outlineLevel="1" x14ac:dyDescent="0.45">
      <c r="A111" s="44" t="s">
        <v>197</v>
      </c>
      <c r="B111" s="46" t="s">
        <v>198</v>
      </c>
      <c r="C111" s="64">
        <v>2285</v>
      </c>
      <c r="D111" s="68">
        <f t="shared" si="6"/>
        <v>6.3979999999999997</v>
      </c>
      <c r="E111" s="34">
        <f t="shared" si="4"/>
        <v>1.9833799999999999</v>
      </c>
      <c r="F111" s="69">
        <f t="shared" si="5"/>
        <v>28586.45594</v>
      </c>
    </row>
    <row r="112" spans="1:6" ht="19.2" hidden="1" outlineLevel="1" x14ac:dyDescent="0.45">
      <c r="A112" s="44" t="s">
        <v>199</v>
      </c>
      <c r="B112" s="46" t="s">
        <v>200</v>
      </c>
      <c r="C112" s="64">
        <v>3629</v>
      </c>
      <c r="D112" s="68">
        <f t="shared" si="6"/>
        <v>10.161199999999999</v>
      </c>
      <c r="E112" s="34">
        <f t="shared" si="4"/>
        <v>3.1499719999999996</v>
      </c>
      <c r="F112" s="69">
        <f t="shared" si="5"/>
        <v>45400.546435999997</v>
      </c>
    </row>
    <row r="113" spans="1:6" ht="19.2" hidden="1" outlineLevel="1" x14ac:dyDescent="0.45">
      <c r="A113" s="44" t="s">
        <v>201</v>
      </c>
      <c r="B113" s="46" t="s">
        <v>202</v>
      </c>
      <c r="C113" s="64">
        <v>3927</v>
      </c>
      <c r="D113" s="68">
        <f t="shared" si="6"/>
        <v>10.995599999999998</v>
      </c>
      <c r="E113" s="34">
        <f t="shared" si="4"/>
        <v>3.4086359999999991</v>
      </c>
      <c r="F113" s="69">
        <f t="shared" si="5"/>
        <v>49128.670667999984</v>
      </c>
    </row>
    <row r="114" spans="1:6" ht="19.2" hidden="1" outlineLevel="1" x14ac:dyDescent="0.45">
      <c r="A114" s="44" t="s">
        <v>203</v>
      </c>
      <c r="B114" s="46" t="s">
        <v>204</v>
      </c>
      <c r="C114" s="64">
        <v>5284</v>
      </c>
      <c r="D114" s="68">
        <f t="shared" si="6"/>
        <v>14.795199999999999</v>
      </c>
      <c r="E114" s="34">
        <f t="shared" si="4"/>
        <v>4.5865119999999999</v>
      </c>
      <c r="F114" s="69">
        <f t="shared" si="5"/>
        <v>66105.397456000006</v>
      </c>
    </row>
    <row r="115" spans="1:6" ht="19.2" hidden="1" outlineLevel="1" x14ac:dyDescent="0.45">
      <c r="A115" s="44" t="s">
        <v>205</v>
      </c>
      <c r="B115" s="46" t="s">
        <v>206</v>
      </c>
      <c r="C115" s="64">
        <v>5605</v>
      </c>
      <c r="D115" s="68">
        <f t="shared" si="6"/>
        <v>15.693999999999999</v>
      </c>
      <c r="E115" s="34">
        <f t="shared" ref="E115:E178" si="7">D115*0.31</f>
        <v>4.8651399999999994</v>
      </c>
      <c r="F115" s="69">
        <f t="shared" ref="F115:F178" si="8">E115*14413</f>
        <v>70121.262819999989</v>
      </c>
    </row>
    <row r="116" spans="1:6" ht="19.2" hidden="1" outlineLevel="1" x14ac:dyDescent="0.45">
      <c r="A116" s="44" t="s">
        <v>207</v>
      </c>
      <c r="B116" s="46" t="s">
        <v>208</v>
      </c>
      <c r="C116" s="64">
        <v>5953</v>
      </c>
      <c r="D116" s="68">
        <f t="shared" ref="D116:D124" si="9">C116*2.8/1000</f>
        <v>16.668399999999998</v>
      </c>
      <c r="E116" s="34">
        <f t="shared" si="7"/>
        <v>5.167203999999999</v>
      </c>
      <c r="F116" s="69">
        <f t="shared" si="8"/>
        <v>74474.911251999991</v>
      </c>
    </row>
    <row r="117" spans="1:6" ht="19.2" hidden="1" outlineLevel="1" x14ac:dyDescent="0.45">
      <c r="A117" s="44" t="s">
        <v>209</v>
      </c>
      <c r="B117" s="46" t="s">
        <v>210</v>
      </c>
      <c r="C117" s="64">
        <v>6700</v>
      </c>
      <c r="D117" s="68">
        <f t="shared" si="9"/>
        <v>18.760000000000002</v>
      </c>
      <c r="E117" s="34">
        <f t="shared" si="7"/>
        <v>5.8156000000000008</v>
      </c>
      <c r="F117" s="69">
        <f t="shared" si="8"/>
        <v>83820.242800000007</v>
      </c>
    </row>
    <row r="118" spans="1:6" ht="19.2" hidden="1" outlineLevel="1" x14ac:dyDescent="0.45">
      <c r="A118" s="44" t="s">
        <v>211</v>
      </c>
      <c r="B118" s="46" t="s">
        <v>212</v>
      </c>
      <c r="C118" s="64">
        <v>7694</v>
      </c>
      <c r="D118" s="68">
        <f t="shared" si="9"/>
        <v>21.543199999999999</v>
      </c>
      <c r="E118" s="34">
        <f t="shared" si="7"/>
        <v>6.6783919999999997</v>
      </c>
      <c r="F118" s="69">
        <f t="shared" si="8"/>
        <v>96255.663895999998</v>
      </c>
    </row>
    <row r="119" spans="1:6" ht="21" collapsed="1" x14ac:dyDescent="0.5">
      <c r="A119" s="47" t="s">
        <v>213</v>
      </c>
      <c r="B119" s="48" t="s">
        <v>21</v>
      </c>
      <c r="C119" s="43">
        <f>SUM(C120:C123)</f>
        <v>217404</v>
      </c>
      <c r="D119" s="68">
        <f t="shared" si="9"/>
        <v>608.73119999999994</v>
      </c>
      <c r="E119" s="34">
        <f t="shared" si="7"/>
        <v>188.70667199999997</v>
      </c>
      <c r="F119" s="69">
        <f t="shared" si="8"/>
        <v>2719829.2635359997</v>
      </c>
    </row>
    <row r="120" spans="1:6" ht="19.2" hidden="1" outlineLevel="1" x14ac:dyDescent="0.45">
      <c r="A120" s="44" t="s">
        <v>214</v>
      </c>
      <c r="B120" s="51" t="s">
        <v>215</v>
      </c>
      <c r="C120" s="64">
        <v>41783</v>
      </c>
      <c r="D120" s="68">
        <f t="shared" si="9"/>
        <v>116.99239999999999</v>
      </c>
      <c r="E120" s="34">
        <f t="shared" si="7"/>
        <v>36.267643999999997</v>
      </c>
      <c r="F120" s="69">
        <f t="shared" si="8"/>
        <v>522725.55297199998</v>
      </c>
    </row>
    <row r="121" spans="1:6" ht="19.2" hidden="1" outlineLevel="1" x14ac:dyDescent="0.45">
      <c r="A121" s="44" t="s">
        <v>216</v>
      </c>
      <c r="B121" s="51" t="s">
        <v>217</v>
      </c>
      <c r="C121" s="64">
        <v>144922</v>
      </c>
      <c r="D121" s="68">
        <f t="shared" si="9"/>
        <v>405.78159999999997</v>
      </c>
      <c r="E121" s="34">
        <f t="shared" si="7"/>
        <v>125.79229599999999</v>
      </c>
      <c r="F121" s="69">
        <f t="shared" si="8"/>
        <v>1813044.362248</v>
      </c>
    </row>
    <row r="122" spans="1:6" ht="19.2" hidden="1" outlineLevel="1" x14ac:dyDescent="0.45">
      <c r="A122" s="44" t="s">
        <v>218</v>
      </c>
      <c r="B122" s="46" t="s">
        <v>219</v>
      </c>
      <c r="C122" s="64">
        <v>8946</v>
      </c>
      <c r="D122" s="68">
        <f t="shared" si="9"/>
        <v>25.0488</v>
      </c>
      <c r="E122" s="34">
        <f t="shared" si="7"/>
        <v>7.7651279999999998</v>
      </c>
      <c r="F122" s="69">
        <f t="shared" si="8"/>
        <v>111918.78986399999</v>
      </c>
    </row>
    <row r="123" spans="1:6" ht="19.2" hidden="1" outlineLevel="1" x14ac:dyDescent="0.45">
      <c r="A123" s="44" t="s">
        <v>220</v>
      </c>
      <c r="B123" s="46" t="s">
        <v>221</v>
      </c>
      <c r="C123" s="64">
        <v>21753</v>
      </c>
      <c r="D123" s="68">
        <f t="shared" si="9"/>
        <v>60.908399999999993</v>
      </c>
      <c r="E123" s="34">
        <f t="shared" si="7"/>
        <v>18.881603999999999</v>
      </c>
      <c r="F123" s="69">
        <f t="shared" si="8"/>
        <v>272140.55845199997</v>
      </c>
    </row>
    <row r="124" spans="1:6" ht="21" collapsed="1" x14ac:dyDescent="0.5">
      <c r="A124" s="47" t="s">
        <v>222</v>
      </c>
      <c r="B124" s="48" t="s">
        <v>22</v>
      </c>
      <c r="C124" s="43">
        <f>SUM(C125:C131)</f>
        <v>112419</v>
      </c>
      <c r="D124" s="68">
        <f t="shared" si="9"/>
        <v>314.77319999999997</v>
      </c>
      <c r="E124" s="34">
        <f t="shared" si="7"/>
        <v>97.579691999999994</v>
      </c>
      <c r="F124" s="69">
        <f t="shared" si="8"/>
        <v>1406416.1007959999</v>
      </c>
    </row>
    <row r="125" spans="1:6" ht="19.2" hidden="1" outlineLevel="1" x14ac:dyDescent="0.45">
      <c r="A125" s="44" t="s">
        <v>223</v>
      </c>
      <c r="B125" s="51" t="s">
        <v>224</v>
      </c>
      <c r="C125" s="64">
        <v>7586</v>
      </c>
      <c r="D125" s="68">
        <f t="shared" ref="D125:D188" si="10">C125*2.8/1000</f>
        <v>21.2408</v>
      </c>
      <c r="E125" s="34">
        <f t="shared" si="7"/>
        <v>6.5846479999999996</v>
      </c>
      <c r="F125" s="69">
        <f t="shared" si="8"/>
        <v>94904.531623999996</v>
      </c>
    </row>
    <row r="126" spans="1:6" ht="19.2" hidden="1" outlineLevel="1" x14ac:dyDescent="0.45">
      <c r="A126" s="44" t="s">
        <v>225</v>
      </c>
      <c r="B126" s="51" t="s">
        <v>226</v>
      </c>
      <c r="C126" s="64">
        <v>63265</v>
      </c>
      <c r="D126" s="68">
        <f t="shared" si="10"/>
        <v>177.142</v>
      </c>
      <c r="E126" s="34">
        <f t="shared" si="7"/>
        <v>54.914020000000001</v>
      </c>
      <c r="F126" s="69">
        <f t="shared" si="8"/>
        <v>791475.77026000002</v>
      </c>
    </row>
    <row r="127" spans="1:6" ht="19.2" hidden="1" outlineLevel="1" x14ac:dyDescent="0.45">
      <c r="A127" s="44" t="s">
        <v>227</v>
      </c>
      <c r="B127" s="46" t="s">
        <v>228</v>
      </c>
      <c r="C127" s="64">
        <v>4926</v>
      </c>
      <c r="D127" s="68">
        <f t="shared" si="10"/>
        <v>13.7928</v>
      </c>
      <c r="E127" s="34">
        <f t="shared" si="7"/>
        <v>4.2757680000000002</v>
      </c>
      <c r="F127" s="69">
        <f t="shared" si="8"/>
        <v>61626.644184000004</v>
      </c>
    </row>
    <row r="128" spans="1:6" ht="19.2" hidden="1" outlineLevel="1" x14ac:dyDescent="0.45">
      <c r="A128" s="44" t="s">
        <v>229</v>
      </c>
      <c r="B128" s="46" t="s">
        <v>230</v>
      </c>
      <c r="C128" s="64">
        <v>5660</v>
      </c>
      <c r="D128" s="68">
        <f t="shared" si="10"/>
        <v>15.847999999999999</v>
      </c>
      <c r="E128" s="34">
        <f t="shared" si="7"/>
        <v>4.9128799999999995</v>
      </c>
      <c r="F128" s="69">
        <f t="shared" si="8"/>
        <v>70809.339439999996</v>
      </c>
    </row>
    <row r="129" spans="1:6" ht="19.2" hidden="1" outlineLevel="1" x14ac:dyDescent="0.45">
      <c r="A129" s="44" t="s">
        <v>231</v>
      </c>
      <c r="B129" s="46" t="s">
        <v>232</v>
      </c>
      <c r="C129" s="64">
        <v>6414</v>
      </c>
      <c r="D129" s="68">
        <f t="shared" si="10"/>
        <v>17.959199999999996</v>
      </c>
      <c r="E129" s="34">
        <f t="shared" si="7"/>
        <v>5.5673519999999987</v>
      </c>
      <c r="F129" s="69">
        <f t="shared" si="8"/>
        <v>80242.244375999988</v>
      </c>
    </row>
    <row r="130" spans="1:6" ht="19.2" hidden="1" outlineLevel="1" x14ac:dyDescent="0.45">
      <c r="A130" s="44" t="s">
        <v>233</v>
      </c>
      <c r="B130" s="46" t="s">
        <v>234</v>
      </c>
      <c r="C130" s="64">
        <v>12007</v>
      </c>
      <c r="D130" s="68">
        <f t="shared" si="10"/>
        <v>33.619599999999998</v>
      </c>
      <c r="E130" s="34">
        <f t="shared" si="7"/>
        <v>10.422075999999999</v>
      </c>
      <c r="F130" s="69">
        <f t="shared" si="8"/>
        <v>150213.38138799998</v>
      </c>
    </row>
    <row r="131" spans="1:6" ht="19.2" hidden="1" outlineLevel="1" x14ac:dyDescent="0.45">
      <c r="A131" s="44" t="s">
        <v>235</v>
      </c>
      <c r="B131" s="46" t="s">
        <v>236</v>
      </c>
      <c r="C131" s="64">
        <v>12561</v>
      </c>
      <c r="D131" s="68">
        <f t="shared" si="10"/>
        <v>35.170799999999993</v>
      </c>
      <c r="E131" s="34">
        <f t="shared" si="7"/>
        <v>10.902947999999999</v>
      </c>
      <c r="F131" s="69">
        <f t="shared" si="8"/>
        <v>157144.18952399999</v>
      </c>
    </row>
    <row r="132" spans="1:6" ht="21" collapsed="1" x14ac:dyDescent="0.5">
      <c r="A132" s="47" t="s">
        <v>237</v>
      </c>
      <c r="B132" s="48" t="s">
        <v>23</v>
      </c>
      <c r="C132" s="43">
        <f>SUM(C133:C135)</f>
        <v>16925</v>
      </c>
      <c r="D132" s="68">
        <f t="shared" si="10"/>
        <v>47.39</v>
      </c>
      <c r="E132" s="34">
        <f t="shared" si="7"/>
        <v>14.690900000000001</v>
      </c>
      <c r="F132" s="69">
        <f t="shared" si="8"/>
        <v>211739.94170000002</v>
      </c>
    </row>
    <row r="133" spans="1:6" ht="19.2" hidden="1" outlineLevel="1" x14ac:dyDescent="0.45">
      <c r="A133" s="44" t="s">
        <v>238</v>
      </c>
      <c r="B133" s="51" t="s">
        <v>239</v>
      </c>
      <c r="C133" s="64">
        <v>10807</v>
      </c>
      <c r="D133" s="68">
        <f t="shared" si="10"/>
        <v>30.259599999999999</v>
      </c>
      <c r="E133" s="34">
        <f t="shared" si="7"/>
        <v>9.3804759999999998</v>
      </c>
      <c r="F133" s="69">
        <f t="shared" si="8"/>
        <v>135200.80058799998</v>
      </c>
    </row>
    <row r="134" spans="1:6" ht="19.2" hidden="1" outlineLevel="1" x14ac:dyDescent="0.45">
      <c r="A134" s="44" t="s">
        <v>240</v>
      </c>
      <c r="B134" s="46" t="s">
        <v>241</v>
      </c>
      <c r="C134" s="64">
        <v>2610</v>
      </c>
      <c r="D134" s="68">
        <f t="shared" si="10"/>
        <v>7.3079999999999989</v>
      </c>
      <c r="E134" s="34">
        <f t="shared" si="7"/>
        <v>2.2654799999999997</v>
      </c>
      <c r="F134" s="69">
        <f t="shared" si="8"/>
        <v>32652.363239999995</v>
      </c>
    </row>
    <row r="135" spans="1:6" ht="19.2" hidden="1" outlineLevel="1" x14ac:dyDescent="0.45">
      <c r="A135" s="44" t="s">
        <v>242</v>
      </c>
      <c r="B135" s="46" t="s">
        <v>243</v>
      </c>
      <c r="C135" s="64">
        <v>3508</v>
      </c>
      <c r="D135" s="68">
        <f t="shared" si="10"/>
        <v>9.8224</v>
      </c>
      <c r="E135" s="34">
        <f t="shared" si="7"/>
        <v>3.0449440000000001</v>
      </c>
      <c r="F135" s="69">
        <f t="shared" si="8"/>
        <v>43886.777871999999</v>
      </c>
    </row>
    <row r="136" spans="1:6" ht="21" collapsed="1" x14ac:dyDescent="0.5">
      <c r="A136" s="47" t="s">
        <v>244</v>
      </c>
      <c r="B136" s="48" t="s">
        <v>24</v>
      </c>
      <c r="C136" s="43">
        <f>SUM(C137:C144)</f>
        <v>58635</v>
      </c>
      <c r="D136" s="68">
        <f t="shared" si="10"/>
        <v>164.178</v>
      </c>
      <c r="E136" s="34">
        <f t="shared" si="7"/>
        <v>50.895179999999996</v>
      </c>
      <c r="F136" s="69">
        <f t="shared" si="8"/>
        <v>733552.22933999996</v>
      </c>
    </row>
    <row r="137" spans="1:6" ht="19.2" hidden="1" outlineLevel="1" x14ac:dyDescent="0.45">
      <c r="A137" s="44" t="s">
        <v>245</v>
      </c>
      <c r="B137" s="51" t="s">
        <v>246</v>
      </c>
      <c r="C137" s="64">
        <v>6198</v>
      </c>
      <c r="D137" s="68">
        <f t="shared" si="10"/>
        <v>17.354399999999998</v>
      </c>
      <c r="E137" s="34">
        <f t="shared" si="7"/>
        <v>5.3798639999999995</v>
      </c>
      <c r="F137" s="69">
        <f t="shared" si="8"/>
        <v>77539.979831999997</v>
      </c>
    </row>
    <row r="138" spans="1:6" ht="19.2" hidden="1" outlineLevel="1" x14ac:dyDescent="0.45">
      <c r="A138" s="44" t="s">
        <v>247</v>
      </c>
      <c r="B138" s="51" t="s">
        <v>248</v>
      </c>
      <c r="C138" s="64">
        <v>30095</v>
      </c>
      <c r="D138" s="68">
        <f t="shared" si="10"/>
        <v>84.266000000000005</v>
      </c>
      <c r="E138" s="34">
        <f t="shared" si="7"/>
        <v>26.12246</v>
      </c>
      <c r="F138" s="69">
        <f t="shared" si="8"/>
        <v>376503.01598000003</v>
      </c>
    </row>
    <row r="139" spans="1:6" ht="19.2" hidden="1" outlineLevel="1" x14ac:dyDescent="0.45">
      <c r="A139" s="44" t="s">
        <v>249</v>
      </c>
      <c r="B139" s="46" t="s">
        <v>250</v>
      </c>
      <c r="C139" s="64">
        <v>3341</v>
      </c>
      <c r="D139" s="68">
        <f t="shared" si="10"/>
        <v>9.3547999999999991</v>
      </c>
      <c r="E139" s="34">
        <f t="shared" si="7"/>
        <v>2.8999879999999996</v>
      </c>
      <c r="F139" s="69">
        <f t="shared" si="8"/>
        <v>41797.527043999995</v>
      </c>
    </row>
    <row r="140" spans="1:6" ht="19.2" hidden="1" outlineLevel="1" x14ac:dyDescent="0.45">
      <c r="A140" s="44" t="s">
        <v>251</v>
      </c>
      <c r="B140" s="46" t="s">
        <v>252</v>
      </c>
      <c r="C140" s="64">
        <v>3442</v>
      </c>
      <c r="D140" s="68">
        <f t="shared" si="10"/>
        <v>9.6375999999999991</v>
      </c>
      <c r="E140" s="34">
        <f t="shared" si="7"/>
        <v>2.9876559999999999</v>
      </c>
      <c r="F140" s="69">
        <f t="shared" si="8"/>
        <v>43061.085928</v>
      </c>
    </row>
    <row r="141" spans="1:6" ht="19.2" hidden="1" outlineLevel="1" x14ac:dyDescent="0.45">
      <c r="A141" s="44" t="s">
        <v>253</v>
      </c>
      <c r="B141" s="46" t="s">
        <v>254</v>
      </c>
      <c r="C141" s="64">
        <v>3512</v>
      </c>
      <c r="D141" s="68">
        <f t="shared" si="10"/>
        <v>9.8335999999999988</v>
      </c>
      <c r="E141" s="34">
        <f t="shared" si="7"/>
        <v>3.0484159999999996</v>
      </c>
      <c r="F141" s="69">
        <f t="shared" si="8"/>
        <v>43936.819807999993</v>
      </c>
    </row>
    <row r="142" spans="1:6" ht="19.2" hidden="1" outlineLevel="1" x14ac:dyDescent="0.45">
      <c r="A142" s="44" t="s">
        <v>255</v>
      </c>
      <c r="B142" s="46" t="s">
        <v>256</v>
      </c>
      <c r="C142" s="64">
        <v>3517</v>
      </c>
      <c r="D142" s="68">
        <f t="shared" si="10"/>
        <v>9.8475999999999981</v>
      </c>
      <c r="E142" s="34">
        <f t="shared" si="7"/>
        <v>3.0527559999999996</v>
      </c>
      <c r="F142" s="69">
        <f t="shared" si="8"/>
        <v>43999.372227999993</v>
      </c>
    </row>
    <row r="143" spans="1:6" ht="19.2" hidden="1" outlineLevel="1" x14ac:dyDescent="0.45">
      <c r="A143" s="44" t="s">
        <v>257</v>
      </c>
      <c r="B143" s="46" t="s">
        <v>258</v>
      </c>
      <c r="C143" s="64">
        <v>3617</v>
      </c>
      <c r="D143" s="68">
        <f t="shared" si="10"/>
        <v>10.127599999999999</v>
      </c>
      <c r="E143" s="34">
        <f t="shared" si="7"/>
        <v>3.1395559999999998</v>
      </c>
      <c r="F143" s="69">
        <f t="shared" si="8"/>
        <v>45250.420628</v>
      </c>
    </row>
    <row r="144" spans="1:6" ht="19.2" hidden="1" outlineLevel="1" x14ac:dyDescent="0.45">
      <c r="A144" s="44" t="s">
        <v>259</v>
      </c>
      <c r="B144" s="46" t="s">
        <v>260</v>
      </c>
      <c r="C144" s="64">
        <v>4913</v>
      </c>
      <c r="D144" s="68">
        <f t="shared" si="10"/>
        <v>13.756399999999999</v>
      </c>
      <c r="E144" s="34">
        <f t="shared" si="7"/>
        <v>4.2644839999999995</v>
      </c>
      <c r="F144" s="69">
        <f t="shared" si="8"/>
        <v>61464.007891999994</v>
      </c>
    </row>
    <row r="145" spans="1:6" ht="21" collapsed="1" x14ac:dyDescent="0.5">
      <c r="A145" s="47" t="s">
        <v>261</v>
      </c>
      <c r="B145" s="48" t="s">
        <v>25</v>
      </c>
      <c r="C145" s="43">
        <f>SUM(C146:C150)</f>
        <v>296177</v>
      </c>
      <c r="D145" s="68">
        <f t="shared" si="10"/>
        <v>829.29559999999992</v>
      </c>
      <c r="E145" s="34">
        <f t="shared" si="7"/>
        <v>257.08163599999995</v>
      </c>
      <c r="F145" s="69">
        <f t="shared" si="8"/>
        <v>3705317.6196679994</v>
      </c>
    </row>
    <row r="146" spans="1:6" ht="19.2" hidden="1" outlineLevel="1" x14ac:dyDescent="0.45">
      <c r="A146" s="44" t="s">
        <v>262</v>
      </c>
      <c r="B146" s="51" t="s">
        <v>263</v>
      </c>
      <c r="C146" s="64">
        <v>17766</v>
      </c>
      <c r="D146" s="68">
        <f t="shared" si="10"/>
        <v>49.744799999999998</v>
      </c>
      <c r="E146" s="34">
        <f t="shared" si="7"/>
        <v>15.420888</v>
      </c>
      <c r="F146" s="69">
        <f t="shared" si="8"/>
        <v>222261.25874399999</v>
      </c>
    </row>
    <row r="147" spans="1:6" ht="19.2" hidden="1" outlineLevel="1" x14ac:dyDescent="0.45">
      <c r="A147" s="44" t="s">
        <v>264</v>
      </c>
      <c r="B147" s="51" t="s">
        <v>265</v>
      </c>
      <c r="C147" s="64">
        <v>25949</v>
      </c>
      <c r="D147" s="68">
        <f t="shared" si="10"/>
        <v>72.657200000000003</v>
      </c>
      <c r="E147" s="34">
        <f t="shared" si="7"/>
        <v>22.523732000000003</v>
      </c>
      <c r="F147" s="69">
        <f t="shared" si="8"/>
        <v>324634.54931600002</v>
      </c>
    </row>
    <row r="148" spans="1:6" ht="19.2" hidden="1" outlineLevel="1" x14ac:dyDescent="0.45">
      <c r="A148" s="44" t="s">
        <v>266</v>
      </c>
      <c r="B148" s="51" t="s">
        <v>267</v>
      </c>
      <c r="C148" s="64">
        <v>27980</v>
      </c>
      <c r="D148" s="68">
        <f t="shared" si="10"/>
        <v>78.343999999999994</v>
      </c>
      <c r="E148" s="34">
        <f t="shared" si="7"/>
        <v>24.286639999999998</v>
      </c>
      <c r="F148" s="69">
        <f t="shared" si="8"/>
        <v>350043.34232</v>
      </c>
    </row>
    <row r="149" spans="1:6" s="54" customFormat="1" ht="19.2" hidden="1" outlineLevel="1" x14ac:dyDescent="0.45">
      <c r="A149" s="44" t="s">
        <v>268</v>
      </c>
      <c r="B149" s="51" t="s">
        <v>269</v>
      </c>
      <c r="C149" s="64">
        <v>34002</v>
      </c>
      <c r="D149" s="68">
        <f t="shared" si="10"/>
        <v>95.20559999999999</v>
      </c>
      <c r="E149" s="34">
        <f t="shared" si="7"/>
        <v>29.513735999999998</v>
      </c>
      <c r="F149" s="69">
        <f t="shared" si="8"/>
        <v>425381.47696799994</v>
      </c>
    </row>
    <row r="150" spans="1:6" ht="19.2" hidden="1" outlineLevel="1" x14ac:dyDescent="0.45">
      <c r="A150" s="44" t="s">
        <v>270</v>
      </c>
      <c r="B150" s="51" t="s">
        <v>271</v>
      </c>
      <c r="C150" s="64">
        <v>190480</v>
      </c>
      <c r="D150" s="68">
        <f t="shared" si="10"/>
        <v>533.34400000000005</v>
      </c>
      <c r="E150" s="34">
        <f t="shared" si="7"/>
        <v>165.33664000000002</v>
      </c>
      <c r="F150" s="69">
        <f t="shared" si="8"/>
        <v>2382996.9923200002</v>
      </c>
    </row>
    <row r="151" spans="1:6" ht="21" collapsed="1" x14ac:dyDescent="0.5">
      <c r="A151" s="47" t="s">
        <v>272</v>
      </c>
      <c r="B151" s="48" t="s">
        <v>26</v>
      </c>
      <c r="C151" s="43">
        <f>SUM(C152:C162)</f>
        <v>71947</v>
      </c>
      <c r="D151" s="68">
        <f t="shared" si="10"/>
        <v>201.45159999999998</v>
      </c>
      <c r="E151" s="34">
        <f t="shared" si="7"/>
        <v>62.449995999999992</v>
      </c>
      <c r="F151" s="69">
        <f t="shared" si="8"/>
        <v>900091.79234799987</v>
      </c>
    </row>
    <row r="152" spans="1:6" ht="19.2" hidden="1" outlineLevel="1" x14ac:dyDescent="0.45">
      <c r="A152" s="44" t="s">
        <v>273</v>
      </c>
      <c r="B152" s="51" t="s">
        <v>274</v>
      </c>
      <c r="C152" s="64">
        <v>4984</v>
      </c>
      <c r="D152" s="68">
        <f t="shared" si="10"/>
        <v>13.9552</v>
      </c>
      <c r="E152" s="34">
        <f t="shared" si="7"/>
        <v>4.3261120000000002</v>
      </c>
      <c r="F152" s="69">
        <f t="shared" si="8"/>
        <v>62352.252256</v>
      </c>
    </row>
    <row r="153" spans="1:6" ht="19.2" hidden="1" outlineLevel="1" x14ac:dyDescent="0.45">
      <c r="A153" s="44" t="s">
        <v>275</v>
      </c>
      <c r="B153" s="51" t="s">
        <v>276</v>
      </c>
      <c r="C153" s="64">
        <v>43493</v>
      </c>
      <c r="D153" s="68">
        <f t="shared" si="10"/>
        <v>121.7804</v>
      </c>
      <c r="E153" s="34">
        <f t="shared" si="7"/>
        <v>37.751924000000002</v>
      </c>
      <c r="F153" s="69">
        <f t="shared" si="8"/>
        <v>544118.48061199998</v>
      </c>
    </row>
    <row r="154" spans="1:6" ht="19.2" hidden="1" outlineLevel="1" x14ac:dyDescent="0.45">
      <c r="A154" s="44" t="s">
        <v>277</v>
      </c>
      <c r="B154" s="46" t="s">
        <v>278</v>
      </c>
      <c r="C154" s="64">
        <v>1545</v>
      </c>
      <c r="D154" s="68">
        <f t="shared" si="10"/>
        <v>4.3259999999999996</v>
      </c>
      <c r="E154" s="34">
        <f t="shared" si="7"/>
        <v>1.3410599999999999</v>
      </c>
      <c r="F154" s="69">
        <f t="shared" si="8"/>
        <v>19328.697779999999</v>
      </c>
    </row>
    <row r="155" spans="1:6" ht="19.2" hidden="1" outlineLevel="1" x14ac:dyDescent="0.45">
      <c r="A155" s="44" t="s">
        <v>279</v>
      </c>
      <c r="B155" s="46" t="s">
        <v>280</v>
      </c>
      <c r="C155" s="64">
        <v>1977</v>
      </c>
      <c r="D155" s="68">
        <f t="shared" si="10"/>
        <v>5.5355999999999996</v>
      </c>
      <c r="E155" s="34">
        <f t="shared" si="7"/>
        <v>1.7160359999999999</v>
      </c>
      <c r="F155" s="69">
        <f t="shared" si="8"/>
        <v>24733.226867999998</v>
      </c>
    </row>
    <row r="156" spans="1:6" ht="19.2" hidden="1" outlineLevel="1" x14ac:dyDescent="0.45">
      <c r="A156" s="44" t="s">
        <v>281</v>
      </c>
      <c r="B156" s="46" t="s">
        <v>282</v>
      </c>
      <c r="C156" s="64">
        <v>2102</v>
      </c>
      <c r="D156" s="68">
        <f t="shared" si="10"/>
        <v>5.8855999999999993</v>
      </c>
      <c r="E156" s="34">
        <f t="shared" si="7"/>
        <v>1.8245359999999997</v>
      </c>
      <c r="F156" s="69">
        <f t="shared" si="8"/>
        <v>26297.037367999998</v>
      </c>
    </row>
    <row r="157" spans="1:6" ht="19.2" hidden="1" outlineLevel="1" x14ac:dyDescent="0.45">
      <c r="A157" s="44" t="s">
        <v>283</v>
      </c>
      <c r="B157" s="46" t="s">
        <v>284</v>
      </c>
      <c r="C157" s="64">
        <v>2632</v>
      </c>
      <c r="D157" s="68">
        <f t="shared" si="10"/>
        <v>7.3695999999999993</v>
      </c>
      <c r="E157" s="34">
        <f t="shared" si="7"/>
        <v>2.2845759999999999</v>
      </c>
      <c r="F157" s="69">
        <f t="shared" si="8"/>
        <v>32927.593887999996</v>
      </c>
    </row>
    <row r="158" spans="1:6" ht="19.2" hidden="1" outlineLevel="1" x14ac:dyDescent="0.45">
      <c r="A158" s="44" t="s">
        <v>285</v>
      </c>
      <c r="B158" s="46" t="s">
        <v>286</v>
      </c>
      <c r="C158" s="64">
        <v>2807</v>
      </c>
      <c r="D158" s="68">
        <f t="shared" si="10"/>
        <v>7.8595999999999995</v>
      </c>
      <c r="E158" s="34">
        <f t="shared" si="7"/>
        <v>2.4364759999999999</v>
      </c>
      <c r="F158" s="69">
        <f t="shared" si="8"/>
        <v>35116.928587999995</v>
      </c>
    </row>
    <row r="159" spans="1:6" ht="19.2" hidden="1" outlineLevel="1" x14ac:dyDescent="0.45">
      <c r="A159" s="44" t="s">
        <v>287</v>
      </c>
      <c r="B159" s="46" t="s">
        <v>288</v>
      </c>
      <c r="C159" s="64">
        <v>2867</v>
      </c>
      <c r="D159" s="68">
        <f t="shared" si="10"/>
        <v>8.0275999999999996</v>
      </c>
      <c r="E159" s="34">
        <f t="shared" si="7"/>
        <v>2.488556</v>
      </c>
      <c r="F159" s="69">
        <f t="shared" si="8"/>
        <v>35867.557628000002</v>
      </c>
    </row>
    <row r="160" spans="1:6" ht="19.2" hidden="1" outlineLevel="1" x14ac:dyDescent="0.45">
      <c r="A160" s="44" t="s">
        <v>289</v>
      </c>
      <c r="B160" s="46" t="s">
        <v>290</v>
      </c>
      <c r="C160" s="64">
        <v>2941</v>
      </c>
      <c r="D160" s="68">
        <f t="shared" si="10"/>
        <v>8.2347999999999999</v>
      </c>
      <c r="E160" s="34">
        <f t="shared" si="7"/>
        <v>2.5527880000000001</v>
      </c>
      <c r="F160" s="69">
        <f t="shared" si="8"/>
        <v>36793.333444000004</v>
      </c>
    </row>
    <row r="161" spans="1:6" ht="19.2" hidden="1" outlineLevel="1" x14ac:dyDescent="0.45">
      <c r="A161" s="44" t="s">
        <v>291</v>
      </c>
      <c r="B161" s="46" t="s">
        <v>292</v>
      </c>
      <c r="C161" s="64">
        <v>3124</v>
      </c>
      <c r="D161" s="68">
        <f t="shared" si="10"/>
        <v>8.7471999999999994</v>
      </c>
      <c r="E161" s="34">
        <f t="shared" si="7"/>
        <v>2.7116319999999998</v>
      </c>
      <c r="F161" s="69">
        <f t="shared" si="8"/>
        <v>39082.752015999999</v>
      </c>
    </row>
    <row r="162" spans="1:6" ht="19.2" hidden="1" outlineLevel="1" x14ac:dyDescent="0.45">
      <c r="A162" s="44" t="s">
        <v>293</v>
      </c>
      <c r="B162" s="46" t="s">
        <v>294</v>
      </c>
      <c r="C162" s="64">
        <v>3475</v>
      </c>
      <c r="D162" s="68">
        <f t="shared" si="10"/>
        <v>9.73</v>
      </c>
      <c r="E162" s="34">
        <f t="shared" si="7"/>
        <v>3.0163000000000002</v>
      </c>
      <c r="F162" s="69">
        <f t="shared" si="8"/>
        <v>43473.931900000003</v>
      </c>
    </row>
    <row r="163" spans="1:6" ht="21" collapsed="1" x14ac:dyDescent="0.5">
      <c r="A163" s="47" t="s">
        <v>295</v>
      </c>
      <c r="B163" s="48" t="s">
        <v>296</v>
      </c>
      <c r="C163" s="43">
        <f>SUM(C164:C172)</f>
        <v>155010</v>
      </c>
      <c r="D163" s="68">
        <f t="shared" si="10"/>
        <v>434.02800000000002</v>
      </c>
      <c r="E163" s="34">
        <f t="shared" si="7"/>
        <v>134.54868000000002</v>
      </c>
      <c r="F163" s="69">
        <f t="shared" si="8"/>
        <v>1939250.1248400002</v>
      </c>
    </row>
    <row r="164" spans="1:6" ht="19.2" hidden="1" outlineLevel="1" x14ac:dyDescent="0.45">
      <c r="A164" s="44" t="s">
        <v>297</v>
      </c>
      <c r="B164" s="51" t="s">
        <v>298</v>
      </c>
      <c r="C164" s="64">
        <v>6314</v>
      </c>
      <c r="D164" s="68">
        <f t="shared" si="10"/>
        <v>17.679199999999998</v>
      </c>
      <c r="E164" s="34">
        <f t="shared" si="7"/>
        <v>5.4805519999999994</v>
      </c>
      <c r="F164" s="69">
        <f t="shared" si="8"/>
        <v>78991.195975999988</v>
      </c>
    </row>
    <row r="165" spans="1:6" ht="19.2" hidden="1" outlineLevel="1" x14ac:dyDescent="0.45">
      <c r="A165" s="44" t="s">
        <v>299</v>
      </c>
      <c r="B165" s="51" t="s">
        <v>300</v>
      </c>
      <c r="C165" s="64">
        <v>16057</v>
      </c>
      <c r="D165" s="68">
        <f t="shared" si="10"/>
        <v>44.959600000000002</v>
      </c>
      <c r="E165" s="34">
        <f t="shared" si="7"/>
        <v>13.937476</v>
      </c>
      <c r="F165" s="69">
        <f t="shared" si="8"/>
        <v>200880.84158800001</v>
      </c>
    </row>
    <row r="166" spans="1:6" ht="19.2" hidden="1" outlineLevel="1" x14ac:dyDescent="0.45">
      <c r="A166" s="44" t="s">
        <v>301</v>
      </c>
      <c r="B166" s="51" t="s">
        <v>302</v>
      </c>
      <c r="C166" s="64">
        <v>26373</v>
      </c>
      <c r="D166" s="68">
        <f t="shared" si="10"/>
        <v>73.844399999999993</v>
      </c>
      <c r="E166" s="34">
        <f t="shared" si="7"/>
        <v>22.891763999999998</v>
      </c>
      <c r="F166" s="69">
        <f t="shared" si="8"/>
        <v>329938.99453199998</v>
      </c>
    </row>
    <row r="167" spans="1:6" ht="19.2" hidden="1" outlineLevel="1" x14ac:dyDescent="0.45">
      <c r="A167" s="44" t="s">
        <v>303</v>
      </c>
      <c r="B167" s="51" t="s">
        <v>304</v>
      </c>
      <c r="C167" s="64">
        <v>21664</v>
      </c>
      <c r="D167" s="68">
        <f t="shared" si="10"/>
        <v>60.659199999999998</v>
      </c>
      <c r="E167" s="34">
        <f t="shared" si="7"/>
        <v>18.804351999999998</v>
      </c>
      <c r="F167" s="69">
        <f t="shared" si="8"/>
        <v>271027.12537599995</v>
      </c>
    </row>
    <row r="168" spans="1:6" ht="19.2" hidden="1" outlineLevel="1" x14ac:dyDescent="0.45">
      <c r="A168" s="44" t="s">
        <v>305</v>
      </c>
      <c r="B168" s="51" t="s">
        <v>306</v>
      </c>
      <c r="C168" s="64">
        <v>64575</v>
      </c>
      <c r="D168" s="68">
        <f t="shared" si="10"/>
        <v>180.81</v>
      </c>
      <c r="E168" s="34">
        <f t="shared" si="7"/>
        <v>56.051099999999998</v>
      </c>
      <c r="F168" s="69">
        <f t="shared" si="8"/>
        <v>807864.50430000003</v>
      </c>
    </row>
    <row r="169" spans="1:6" ht="19.2" hidden="1" outlineLevel="1" x14ac:dyDescent="0.45">
      <c r="A169" s="44" t="s">
        <v>307</v>
      </c>
      <c r="B169" s="46" t="s">
        <v>308</v>
      </c>
      <c r="C169" s="64">
        <v>2285</v>
      </c>
      <c r="D169" s="68">
        <f t="shared" si="10"/>
        <v>6.3979999999999997</v>
      </c>
      <c r="E169" s="34">
        <f t="shared" si="7"/>
        <v>1.9833799999999999</v>
      </c>
      <c r="F169" s="69">
        <f t="shared" si="8"/>
        <v>28586.45594</v>
      </c>
    </row>
    <row r="170" spans="1:6" ht="19.2" hidden="1" outlineLevel="1" x14ac:dyDescent="0.45">
      <c r="A170" s="44" t="s">
        <v>309</v>
      </c>
      <c r="B170" s="46" t="s">
        <v>310</v>
      </c>
      <c r="C170" s="64">
        <v>3850</v>
      </c>
      <c r="D170" s="68">
        <f t="shared" si="10"/>
        <v>10.78</v>
      </c>
      <c r="E170" s="34">
        <f t="shared" si="7"/>
        <v>3.3417999999999997</v>
      </c>
      <c r="F170" s="69">
        <f t="shared" si="8"/>
        <v>48165.363399999995</v>
      </c>
    </row>
    <row r="171" spans="1:6" ht="19.2" hidden="1" outlineLevel="1" x14ac:dyDescent="0.45">
      <c r="A171" s="44" t="s">
        <v>311</v>
      </c>
      <c r="B171" s="46" t="s">
        <v>312</v>
      </c>
      <c r="C171" s="64">
        <v>6628</v>
      </c>
      <c r="D171" s="68">
        <f t="shared" si="10"/>
        <v>18.558399999999999</v>
      </c>
      <c r="E171" s="34">
        <f t="shared" si="7"/>
        <v>5.7531039999999996</v>
      </c>
      <c r="F171" s="69">
        <f t="shared" si="8"/>
        <v>82919.487951999996</v>
      </c>
    </row>
    <row r="172" spans="1:6" ht="19.2" hidden="1" outlineLevel="1" x14ac:dyDescent="0.45">
      <c r="A172" s="44" t="s">
        <v>313</v>
      </c>
      <c r="B172" s="46" t="s">
        <v>314</v>
      </c>
      <c r="C172" s="64">
        <v>7264</v>
      </c>
      <c r="D172" s="68">
        <f t="shared" si="10"/>
        <v>20.339199999999998</v>
      </c>
      <c r="E172" s="34">
        <f t="shared" si="7"/>
        <v>6.3051519999999996</v>
      </c>
      <c r="F172" s="69">
        <f t="shared" si="8"/>
        <v>90876.155776</v>
      </c>
    </row>
    <row r="173" spans="1:6" ht="21" collapsed="1" x14ac:dyDescent="0.5">
      <c r="A173" s="47" t="s">
        <v>315</v>
      </c>
      <c r="B173" s="48" t="s">
        <v>28</v>
      </c>
      <c r="C173" s="43">
        <f>SUM(C174:C183)</f>
        <v>211536</v>
      </c>
      <c r="D173" s="68">
        <f t="shared" si="10"/>
        <v>592.30079999999998</v>
      </c>
      <c r="E173" s="34">
        <f t="shared" si="7"/>
        <v>183.613248</v>
      </c>
      <c r="F173" s="69">
        <f t="shared" si="8"/>
        <v>2646417.7434239998</v>
      </c>
    </row>
    <row r="174" spans="1:6" ht="19.2" hidden="1" outlineLevel="1" x14ac:dyDescent="0.45">
      <c r="A174" s="44" t="s">
        <v>316</v>
      </c>
      <c r="B174" s="51" t="s">
        <v>317</v>
      </c>
      <c r="C174" s="64">
        <v>5168</v>
      </c>
      <c r="D174" s="68">
        <f t="shared" si="10"/>
        <v>14.4704</v>
      </c>
      <c r="E174" s="34">
        <f t="shared" si="7"/>
        <v>4.485824</v>
      </c>
      <c r="F174" s="69">
        <f t="shared" si="8"/>
        <v>64654.181312000001</v>
      </c>
    </row>
    <row r="175" spans="1:6" ht="19.2" hidden="1" outlineLevel="1" x14ac:dyDescent="0.45">
      <c r="A175" s="44" t="s">
        <v>318</v>
      </c>
      <c r="B175" s="51" t="s">
        <v>319</v>
      </c>
      <c r="C175" s="64">
        <v>10841</v>
      </c>
      <c r="D175" s="68">
        <f t="shared" si="10"/>
        <v>30.354800000000001</v>
      </c>
      <c r="E175" s="34">
        <f t="shared" si="7"/>
        <v>9.4099880000000002</v>
      </c>
      <c r="F175" s="69">
        <f t="shared" si="8"/>
        <v>135626.15704399999</v>
      </c>
    </row>
    <row r="176" spans="1:6" ht="19.2" hidden="1" outlineLevel="1" x14ac:dyDescent="0.45">
      <c r="A176" s="44" t="s">
        <v>320</v>
      </c>
      <c r="B176" s="51" t="s">
        <v>321</v>
      </c>
      <c r="C176" s="64">
        <v>22103</v>
      </c>
      <c r="D176" s="68">
        <f t="shared" si="10"/>
        <v>61.888399999999997</v>
      </c>
      <c r="E176" s="34">
        <f t="shared" si="7"/>
        <v>19.185403999999998</v>
      </c>
      <c r="F176" s="69">
        <f t="shared" si="8"/>
        <v>276519.22785199998</v>
      </c>
    </row>
    <row r="177" spans="1:6" ht="19.2" hidden="1" outlineLevel="1" x14ac:dyDescent="0.45">
      <c r="A177" s="44" t="s">
        <v>322</v>
      </c>
      <c r="B177" s="51" t="s">
        <v>323</v>
      </c>
      <c r="C177" s="64">
        <v>31193</v>
      </c>
      <c r="D177" s="68">
        <f t="shared" si="10"/>
        <v>87.340399999999988</v>
      </c>
      <c r="E177" s="34">
        <f t="shared" si="7"/>
        <v>27.075523999999998</v>
      </c>
      <c r="F177" s="69">
        <f t="shared" si="8"/>
        <v>390239.527412</v>
      </c>
    </row>
    <row r="178" spans="1:6" ht="19.2" hidden="1" outlineLevel="1" x14ac:dyDescent="0.45">
      <c r="A178" s="44" t="s">
        <v>324</v>
      </c>
      <c r="B178" s="51" t="s">
        <v>325</v>
      </c>
      <c r="C178" s="64">
        <v>104063</v>
      </c>
      <c r="D178" s="68">
        <f t="shared" si="10"/>
        <v>291.37639999999999</v>
      </c>
      <c r="E178" s="34">
        <f t="shared" si="7"/>
        <v>90.326684</v>
      </c>
      <c r="F178" s="69">
        <f t="shared" si="8"/>
        <v>1301878.4964920001</v>
      </c>
    </row>
    <row r="179" spans="1:6" ht="19.2" hidden="1" outlineLevel="1" x14ac:dyDescent="0.45">
      <c r="A179" s="44" t="s">
        <v>326</v>
      </c>
      <c r="B179" s="46" t="s">
        <v>327</v>
      </c>
      <c r="C179" s="64">
        <v>4591</v>
      </c>
      <c r="D179" s="68">
        <f t="shared" si="10"/>
        <v>12.854799999999999</v>
      </c>
      <c r="E179" s="34">
        <f t="shared" ref="E179:E242" si="11">D179*0.31</f>
        <v>3.9849879999999995</v>
      </c>
      <c r="F179" s="69">
        <f t="shared" ref="F179:F242" si="12">E179*14413</f>
        <v>57435.632043999991</v>
      </c>
    </row>
    <row r="180" spans="1:6" ht="19.2" hidden="1" outlineLevel="1" x14ac:dyDescent="0.45">
      <c r="A180" s="44" t="s">
        <v>328</v>
      </c>
      <c r="B180" s="46" t="s">
        <v>329</v>
      </c>
      <c r="C180" s="64">
        <v>7514</v>
      </c>
      <c r="D180" s="68">
        <f t="shared" si="10"/>
        <v>21.039199999999997</v>
      </c>
      <c r="E180" s="34">
        <f t="shared" si="11"/>
        <v>6.5221519999999993</v>
      </c>
      <c r="F180" s="69">
        <f t="shared" si="12"/>
        <v>94003.776775999984</v>
      </c>
    </row>
    <row r="181" spans="1:6" ht="19.2" hidden="1" outlineLevel="1" x14ac:dyDescent="0.45">
      <c r="A181" s="44" t="s">
        <v>330</v>
      </c>
      <c r="B181" s="46" t="s">
        <v>331</v>
      </c>
      <c r="C181" s="64">
        <v>8005</v>
      </c>
      <c r="D181" s="68">
        <f t="shared" si="10"/>
        <v>22.414000000000001</v>
      </c>
      <c r="E181" s="34">
        <f t="shared" si="11"/>
        <v>6.9483400000000008</v>
      </c>
      <c r="F181" s="69">
        <f t="shared" si="12"/>
        <v>100146.42442000001</v>
      </c>
    </row>
    <row r="182" spans="1:6" ht="19.2" hidden="1" outlineLevel="1" x14ac:dyDescent="0.45">
      <c r="A182" s="44" t="s">
        <v>332</v>
      </c>
      <c r="B182" s="46" t="s">
        <v>333</v>
      </c>
      <c r="C182" s="64">
        <v>8213</v>
      </c>
      <c r="D182" s="68">
        <f t="shared" si="10"/>
        <v>22.996399999999998</v>
      </c>
      <c r="E182" s="34">
        <f t="shared" si="11"/>
        <v>7.1288839999999993</v>
      </c>
      <c r="F182" s="69">
        <f t="shared" si="12"/>
        <v>102748.60509199998</v>
      </c>
    </row>
    <row r="183" spans="1:6" ht="19.2" hidden="1" outlineLevel="1" x14ac:dyDescent="0.45">
      <c r="A183" s="44" t="s">
        <v>334</v>
      </c>
      <c r="B183" s="46" t="s">
        <v>335</v>
      </c>
      <c r="C183" s="64">
        <v>9845</v>
      </c>
      <c r="D183" s="68">
        <f t="shared" si="10"/>
        <v>27.565999999999999</v>
      </c>
      <c r="E183" s="34">
        <f t="shared" si="11"/>
        <v>8.5454600000000003</v>
      </c>
      <c r="F183" s="69">
        <f t="shared" si="12"/>
        <v>123165.71498</v>
      </c>
    </row>
    <row r="184" spans="1:6" ht="21" collapsed="1" x14ac:dyDescent="0.5">
      <c r="A184" s="47" t="s">
        <v>336</v>
      </c>
      <c r="B184" s="48" t="s">
        <v>29</v>
      </c>
      <c r="C184" s="43">
        <f>SUM(C185:C200)</f>
        <v>321261</v>
      </c>
      <c r="D184" s="68">
        <f t="shared" si="10"/>
        <v>899.53079999999989</v>
      </c>
      <c r="E184" s="34">
        <f t="shared" si="11"/>
        <v>278.85454799999997</v>
      </c>
      <c r="F184" s="69">
        <f t="shared" si="12"/>
        <v>4019130.6003239993</v>
      </c>
    </row>
    <row r="185" spans="1:6" ht="19.2" hidden="1" outlineLevel="1" x14ac:dyDescent="0.45">
      <c r="A185" s="44" t="s">
        <v>337</v>
      </c>
      <c r="B185" s="51" t="s">
        <v>338</v>
      </c>
      <c r="C185" s="64">
        <v>5974</v>
      </c>
      <c r="D185" s="68">
        <f t="shared" si="10"/>
        <v>16.7272</v>
      </c>
      <c r="E185" s="34">
        <f t="shared" si="11"/>
        <v>5.1854319999999996</v>
      </c>
      <c r="F185" s="69">
        <f t="shared" si="12"/>
        <v>74737.631415999989</v>
      </c>
    </row>
    <row r="186" spans="1:6" ht="19.2" hidden="1" outlineLevel="1" x14ac:dyDescent="0.45">
      <c r="A186" s="44" t="s">
        <v>339</v>
      </c>
      <c r="B186" s="51" t="s">
        <v>340</v>
      </c>
      <c r="C186" s="64">
        <v>6751</v>
      </c>
      <c r="D186" s="68">
        <f t="shared" si="10"/>
        <v>18.902799999999999</v>
      </c>
      <c r="E186" s="34">
        <f t="shared" si="11"/>
        <v>5.8598679999999996</v>
      </c>
      <c r="F186" s="69">
        <f t="shared" si="12"/>
        <v>84458.277483999991</v>
      </c>
    </row>
    <row r="187" spans="1:6" ht="19.2" hidden="1" outlineLevel="1" x14ac:dyDescent="0.45">
      <c r="A187" s="44" t="s">
        <v>341</v>
      </c>
      <c r="B187" s="51" t="s">
        <v>342</v>
      </c>
      <c r="C187" s="64">
        <v>14956</v>
      </c>
      <c r="D187" s="68">
        <f t="shared" si="10"/>
        <v>41.876799999999996</v>
      </c>
      <c r="E187" s="34">
        <f t="shared" si="11"/>
        <v>12.981807999999999</v>
      </c>
      <c r="F187" s="69">
        <f t="shared" si="12"/>
        <v>187106.79870399999</v>
      </c>
    </row>
    <row r="188" spans="1:6" ht="19.2" hidden="1" outlineLevel="1" x14ac:dyDescent="0.45">
      <c r="A188" s="44" t="s">
        <v>343</v>
      </c>
      <c r="B188" s="51" t="s">
        <v>344</v>
      </c>
      <c r="C188" s="64">
        <v>18400</v>
      </c>
      <c r="D188" s="68">
        <f t="shared" si="10"/>
        <v>51.52</v>
      </c>
      <c r="E188" s="34">
        <f t="shared" si="11"/>
        <v>15.971200000000001</v>
      </c>
      <c r="F188" s="69">
        <f t="shared" si="12"/>
        <v>230192.90560000003</v>
      </c>
    </row>
    <row r="189" spans="1:6" ht="19.2" hidden="1" outlineLevel="1" x14ac:dyDescent="0.45">
      <c r="A189" s="44" t="s">
        <v>345</v>
      </c>
      <c r="B189" s="51" t="s">
        <v>346</v>
      </c>
      <c r="C189" s="64">
        <v>22536</v>
      </c>
      <c r="D189" s="68">
        <f t="shared" ref="D189:D252" si="13">C189*2.8/1000</f>
        <v>63.100799999999992</v>
      </c>
      <c r="E189" s="34">
        <f t="shared" si="11"/>
        <v>19.561247999999999</v>
      </c>
      <c r="F189" s="69">
        <f t="shared" si="12"/>
        <v>281936.26742399996</v>
      </c>
    </row>
    <row r="190" spans="1:6" ht="19.2" hidden="1" outlineLevel="1" x14ac:dyDescent="0.45">
      <c r="A190" s="44" t="s">
        <v>347</v>
      </c>
      <c r="B190" s="51" t="s">
        <v>348</v>
      </c>
      <c r="C190" s="64">
        <v>24122</v>
      </c>
      <c r="D190" s="68">
        <f t="shared" si="13"/>
        <v>67.541599999999988</v>
      </c>
      <c r="E190" s="34">
        <f t="shared" si="11"/>
        <v>20.937895999999995</v>
      </c>
      <c r="F190" s="69">
        <f t="shared" si="12"/>
        <v>301777.89504799992</v>
      </c>
    </row>
    <row r="191" spans="1:6" ht="19.2" hidden="1" outlineLevel="1" x14ac:dyDescent="0.45">
      <c r="A191" s="44" t="s">
        <v>349</v>
      </c>
      <c r="B191" s="51" t="s">
        <v>350</v>
      </c>
      <c r="C191" s="64">
        <v>147398</v>
      </c>
      <c r="D191" s="68">
        <f t="shared" si="13"/>
        <v>412.71439999999996</v>
      </c>
      <c r="E191" s="34">
        <f t="shared" si="11"/>
        <v>127.94146399999998</v>
      </c>
      <c r="F191" s="69">
        <f t="shared" si="12"/>
        <v>1844020.3206319998</v>
      </c>
    </row>
    <row r="192" spans="1:6" ht="19.2" hidden="1" outlineLevel="1" x14ac:dyDescent="0.45">
      <c r="A192" s="44" t="s">
        <v>351</v>
      </c>
      <c r="B192" s="46" t="s">
        <v>352</v>
      </c>
      <c r="C192" s="64">
        <v>3890</v>
      </c>
      <c r="D192" s="68">
        <f t="shared" si="13"/>
        <v>10.891999999999999</v>
      </c>
      <c r="E192" s="34">
        <f t="shared" si="11"/>
        <v>3.3765199999999997</v>
      </c>
      <c r="F192" s="69">
        <f t="shared" si="12"/>
        <v>48665.782759999995</v>
      </c>
    </row>
    <row r="193" spans="1:6" ht="19.2" hidden="1" outlineLevel="1" x14ac:dyDescent="0.45">
      <c r="A193" s="44" t="s">
        <v>353</v>
      </c>
      <c r="B193" s="53" t="s">
        <v>354</v>
      </c>
      <c r="C193" s="64">
        <v>5137</v>
      </c>
      <c r="D193" s="68">
        <f t="shared" si="13"/>
        <v>14.383599999999998</v>
      </c>
      <c r="E193" s="34">
        <f t="shared" si="11"/>
        <v>4.4589159999999994</v>
      </c>
      <c r="F193" s="69">
        <f t="shared" si="12"/>
        <v>64266.356307999995</v>
      </c>
    </row>
    <row r="194" spans="1:6" ht="19.2" hidden="1" outlineLevel="1" x14ac:dyDescent="0.45">
      <c r="A194" s="44" t="s">
        <v>355</v>
      </c>
      <c r="B194" s="46" t="s">
        <v>356</v>
      </c>
      <c r="C194" s="64">
        <v>6013</v>
      </c>
      <c r="D194" s="68">
        <f t="shared" si="13"/>
        <v>16.836399999999998</v>
      </c>
      <c r="E194" s="34">
        <f t="shared" si="11"/>
        <v>5.2192839999999991</v>
      </c>
      <c r="F194" s="69">
        <f t="shared" si="12"/>
        <v>75225.540291999991</v>
      </c>
    </row>
    <row r="195" spans="1:6" ht="19.2" hidden="1" outlineLevel="1" x14ac:dyDescent="0.45">
      <c r="A195" s="44" t="s">
        <v>357</v>
      </c>
      <c r="B195" s="53" t="s">
        <v>358</v>
      </c>
      <c r="C195" s="64">
        <v>7471</v>
      </c>
      <c r="D195" s="68">
        <f t="shared" si="13"/>
        <v>20.918800000000001</v>
      </c>
      <c r="E195" s="34">
        <f t="shared" si="11"/>
        <v>6.4848280000000003</v>
      </c>
      <c r="F195" s="69">
        <f t="shared" si="12"/>
        <v>93465.825964000003</v>
      </c>
    </row>
    <row r="196" spans="1:6" ht="19.2" hidden="1" outlineLevel="1" x14ac:dyDescent="0.45">
      <c r="A196" s="44" t="s">
        <v>359</v>
      </c>
      <c r="B196" s="46" t="s">
        <v>360</v>
      </c>
      <c r="C196" s="64">
        <v>7588</v>
      </c>
      <c r="D196" s="68">
        <f t="shared" si="13"/>
        <v>21.246399999999998</v>
      </c>
      <c r="E196" s="34">
        <f t="shared" si="11"/>
        <v>6.5863839999999989</v>
      </c>
      <c r="F196" s="69">
        <f t="shared" si="12"/>
        <v>94929.552591999978</v>
      </c>
    </row>
    <row r="197" spans="1:6" ht="19.2" hidden="1" outlineLevel="1" x14ac:dyDescent="0.45">
      <c r="A197" s="44" t="s">
        <v>361</v>
      </c>
      <c r="B197" s="46" t="s">
        <v>362</v>
      </c>
      <c r="C197" s="64">
        <v>8686</v>
      </c>
      <c r="D197" s="68">
        <f t="shared" si="13"/>
        <v>24.320799999999998</v>
      </c>
      <c r="E197" s="34">
        <f t="shared" si="11"/>
        <v>7.5394479999999993</v>
      </c>
      <c r="F197" s="69">
        <f t="shared" si="12"/>
        <v>108666.06402399999</v>
      </c>
    </row>
    <row r="198" spans="1:6" ht="19.2" hidden="1" outlineLevel="1" x14ac:dyDescent="0.45">
      <c r="A198" s="44" t="s">
        <v>363</v>
      </c>
      <c r="B198" s="46" t="s">
        <v>364</v>
      </c>
      <c r="C198" s="64">
        <v>9488</v>
      </c>
      <c r="D198" s="68">
        <f t="shared" si="13"/>
        <v>26.566399999999998</v>
      </c>
      <c r="E198" s="34">
        <f t="shared" si="11"/>
        <v>8.2355839999999993</v>
      </c>
      <c r="F198" s="69">
        <f t="shared" si="12"/>
        <v>118699.47219199999</v>
      </c>
    </row>
    <row r="199" spans="1:6" ht="19.2" hidden="1" outlineLevel="1" x14ac:dyDescent="0.45">
      <c r="A199" s="44" t="s">
        <v>365</v>
      </c>
      <c r="B199" s="46" t="s">
        <v>366</v>
      </c>
      <c r="C199" s="64">
        <v>12218</v>
      </c>
      <c r="D199" s="68">
        <f t="shared" si="13"/>
        <v>34.2104</v>
      </c>
      <c r="E199" s="34">
        <f t="shared" si="11"/>
        <v>10.605224</v>
      </c>
      <c r="F199" s="69">
        <f t="shared" si="12"/>
        <v>152853.09351199999</v>
      </c>
    </row>
    <row r="200" spans="1:6" ht="19.2" hidden="1" outlineLevel="1" x14ac:dyDescent="0.45">
      <c r="A200" s="44" t="s">
        <v>367</v>
      </c>
      <c r="B200" s="53" t="s">
        <v>368</v>
      </c>
      <c r="C200" s="64">
        <v>20633</v>
      </c>
      <c r="D200" s="68">
        <f t="shared" si="13"/>
        <v>57.772399999999998</v>
      </c>
      <c r="E200" s="34">
        <f t="shared" si="11"/>
        <v>17.909444000000001</v>
      </c>
      <c r="F200" s="69">
        <f t="shared" si="12"/>
        <v>258128.816372</v>
      </c>
    </row>
    <row r="201" spans="1:6" ht="21" collapsed="1" x14ac:dyDescent="0.5">
      <c r="A201" s="47" t="s">
        <v>369</v>
      </c>
      <c r="B201" s="48" t="s">
        <v>30</v>
      </c>
      <c r="C201" s="43">
        <f>SUM(C202:C214)</f>
        <v>118043</v>
      </c>
      <c r="D201" s="68">
        <f t="shared" si="13"/>
        <v>330.52039999999994</v>
      </c>
      <c r="E201" s="34">
        <f t="shared" si="11"/>
        <v>102.46132399999998</v>
      </c>
      <c r="F201" s="69">
        <f t="shared" si="12"/>
        <v>1476775.0628119996</v>
      </c>
    </row>
    <row r="202" spans="1:6" ht="19.2" hidden="1" outlineLevel="1" x14ac:dyDescent="0.45">
      <c r="A202" s="44" t="s">
        <v>370</v>
      </c>
      <c r="B202" s="51" t="s">
        <v>371</v>
      </c>
      <c r="C202" s="64">
        <v>11750</v>
      </c>
      <c r="D202" s="68">
        <f t="shared" si="13"/>
        <v>32.9</v>
      </c>
      <c r="E202" s="34">
        <f t="shared" si="11"/>
        <v>10.199</v>
      </c>
      <c r="F202" s="69">
        <f t="shared" si="12"/>
        <v>146998.18700000001</v>
      </c>
    </row>
    <row r="203" spans="1:6" ht="19.2" hidden="1" outlineLevel="1" x14ac:dyDescent="0.45">
      <c r="A203" s="44" t="s">
        <v>372</v>
      </c>
      <c r="B203" s="51" t="s">
        <v>373</v>
      </c>
      <c r="C203" s="64">
        <v>21223</v>
      </c>
      <c r="D203" s="68">
        <f t="shared" si="13"/>
        <v>59.424399999999991</v>
      </c>
      <c r="E203" s="34">
        <f t="shared" si="11"/>
        <v>18.421563999999996</v>
      </c>
      <c r="F203" s="69">
        <f t="shared" si="12"/>
        <v>265510.00193199993</v>
      </c>
    </row>
    <row r="204" spans="1:6" ht="19.2" hidden="1" outlineLevel="1" x14ac:dyDescent="0.45">
      <c r="A204" s="44" t="s">
        <v>374</v>
      </c>
      <c r="B204" s="51" t="s">
        <v>375</v>
      </c>
      <c r="C204" s="64">
        <v>30069</v>
      </c>
      <c r="D204" s="68">
        <f t="shared" si="13"/>
        <v>84.19319999999999</v>
      </c>
      <c r="E204" s="34">
        <f t="shared" si="11"/>
        <v>26.099891999999997</v>
      </c>
      <c r="F204" s="69">
        <f t="shared" si="12"/>
        <v>376177.74339599995</v>
      </c>
    </row>
    <row r="205" spans="1:6" ht="19.2" hidden="1" outlineLevel="1" x14ac:dyDescent="0.45">
      <c r="A205" s="44" t="s">
        <v>376</v>
      </c>
      <c r="B205" s="53" t="s">
        <v>377</v>
      </c>
      <c r="C205" s="64">
        <v>2509</v>
      </c>
      <c r="D205" s="68">
        <f t="shared" si="13"/>
        <v>7.0251999999999999</v>
      </c>
      <c r="E205" s="34">
        <f t="shared" si="11"/>
        <v>2.1778119999999999</v>
      </c>
      <c r="F205" s="69">
        <f t="shared" si="12"/>
        <v>31388.804355999997</v>
      </c>
    </row>
    <row r="206" spans="1:6" ht="19.2" hidden="1" outlineLevel="1" x14ac:dyDescent="0.45">
      <c r="A206" s="44" t="s">
        <v>378</v>
      </c>
      <c r="B206" s="53" t="s">
        <v>379</v>
      </c>
      <c r="C206" s="64">
        <v>2573</v>
      </c>
      <c r="D206" s="68">
        <f t="shared" si="13"/>
        <v>7.2043999999999997</v>
      </c>
      <c r="E206" s="34">
        <f t="shared" si="11"/>
        <v>2.2333639999999999</v>
      </c>
      <c r="F206" s="69">
        <f t="shared" si="12"/>
        <v>32189.475331999998</v>
      </c>
    </row>
    <row r="207" spans="1:6" ht="19.2" hidden="1" outlineLevel="1" x14ac:dyDescent="0.45">
      <c r="A207" s="44" t="s">
        <v>380</v>
      </c>
      <c r="B207" s="53" t="s">
        <v>381</v>
      </c>
      <c r="C207" s="64">
        <v>3599</v>
      </c>
      <c r="D207" s="68">
        <f t="shared" si="13"/>
        <v>10.077199999999999</v>
      </c>
      <c r="E207" s="34">
        <f t="shared" si="11"/>
        <v>3.1239319999999999</v>
      </c>
      <c r="F207" s="69">
        <f t="shared" si="12"/>
        <v>45025.231915999997</v>
      </c>
    </row>
    <row r="208" spans="1:6" ht="19.2" hidden="1" outlineLevel="1" x14ac:dyDescent="0.45">
      <c r="A208" s="44" t="s">
        <v>382</v>
      </c>
      <c r="B208" s="53" t="s">
        <v>383</v>
      </c>
      <c r="C208" s="64">
        <v>4343</v>
      </c>
      <c r="D208" s="68">
        <f t="shared" si="13"/>
        <v>12.160399999999999</v>
      </c>
      <c r="E208" s="34">
        <f t="shared" si="11"/>
        <v>3.7697239999999996</v>
      </c>
      <c r="F208" s="69">
        <f t="shared" si="12"/>
        <v>54333.032011999996</v>
      </c>
    </row>
    <row r="209" spans="1:6" ht="19.2" hidden="1" outlineLevel="1" x14ac:dyDescent="0.45">
      <c r="A209" s="44" t="s">
        <v>384</v>
      </c>
      <c r="B209" s="53" t="s">
        <v>385</v>
      </c>
      <c r="C209" s="64">
        <v>4483</v>
      </c>
      <c r="D209" s="68">
        <f t="shared" si="13"/>
        <v>12.5524</v>
      </c>
      <c r="E209" s="34">
        <f t="shared" si="11"/>
        <v>3.8912439999999999</v>
      </c>
      <c r="F209" s="69">
        <f t="shared" si="12"/>
        <v>56084.499771999996</v>
      </c>
    </row>
    <row r="210" spans="1:6" ht="19.2" hidden="1" outlineLevel="1" x14ac:dyDescent="0.45">
      <c r="A210" s="44" t="s">
        <v>386</v>
      </c>
      <c r="B210" s="46" t="s">
        <v>387</v>
      </c>
      <c r="C210" s="64">
        <v>4571</v>
      </c>
      <c r="D210" s="68">
        <f t="shared" si="13"/>
        <v>12.7988</v>
      </c>
      <c r="E210" s="34">
        <f t="shared" si="11"/>
        <v>3.9676279999999999</v>
      </c>
      <c r="F210" s="69">
        <f t="shared" si="12"/>
        <v>57185.422363999998</v>
      </c>
    </row>
    <row r="211" spans="1:6" ht="19.2" hidden="1" outlineLevel="1" x14ac:dyDescent="0.45">
      <c r="A211" s="44" t="s">
        <v>388</v>
      </c>
      <c r="B211" s="53" t="s">
        <v>389</v>
      </c>
      <c r="C211" s="64">
        <v>5902</v>
      </c>
      <c r="D211" s="68">
        <f t="shared" si="13"/>
        <v>16.525599999999997</v>
      </c>
      <c r="E211" s="34">
        <f t="shared" si="11"/>
        <v>5.1229359999999993</v>
      </c>
      <c r="F211" s="69">
        <f t="shared" si="12"/>
        <v>73836.876567999992</v>
      </c>
    </row>
    <row r="212" spans="1:6" ht="19.2" hidden="1" outlineLevel="1" x14ac:dyDescent="0.45">
      <c r="A212" s="44" t="s">
        <v>390</v>
      </c>
      <c r="B212" s="53" t="s">
        <v>391</v>
      </c>
      <c r="C212" s="64">
        <v>6691</v>
      </c>
      <c r="D212" s="68">
        <f t="shared" si="13"/>
        <v>18.7348</v>
      </c>
      <c r="E212" s="34">
        <f t="shared" si="11"/>
        <v>5.8077879999999995</v>
      </c>
      <c r="F212" s="69">
        <f t="shared" si="12"/>
        <v>83707.648443999991</v>
      </c>
    </row>
    <row r="213" spans="1:6" ht="19.2" hidden="1" outlineLevel="1" x14ac:dyDescent="0.45">
      <c r="A213" s="44" t="s">
        <v>392</v>
      </c>
      <c r="B213" s="53" t="s">
        <v>393</v>
      </c>
      <c r="C213" s="64">
        <v>8394</v>
      </c>
      <c r="D213" s="68">
        <f t="shared" si="13"/>
        <v>23.503199999999996</v>
      </c>
      <c r="E213" s="34">
        <f t="shared" si="11"/>
        <v>7.2859919999999985</v>
      </c>
      <c r="F213" s="69">
        <f t="shared" si="12"/>
        <v>105013.00269599998</v>
      </c>
    </row>
    <row r="214" spans="1:6" ht="19.2" hidden="1" outlineLevel="1" x14ac:dyDescent="0.45">
      <c r="A214" s="44" t="s">
        <v>394</v>
      </c>
      <c r="B214" s="53" t="s">
        <v>395</v>
      </c>
      <c r="C214" s="64">
        <v>11936</v>
      </c>
      <c r="D214" s="68">
        <f t="shared" si="13"/>
        <v>33.420799999999993</v>
      </c>
      <c r="E214" s="34">
        <f t="shared" si="11"/>
        <v>10.360447999999998</v>
      </c>
      <c r="F214" s="69">
        <f t="shared" si="12"/>
        <v>149325.13702399997</v>
      </c>
    </row>
    <row r="215" spans="1:6" ht="21" collapsed="1" x14ac:dyDescent="0.5">
      <c r="A215" s="47" t="s">
        <v>396</v>
      </c>
      <c r="B215" s="48" t="s">
        <v>31</v>
      </c>
      <c r="C215" s="43">
        <f>SUM(C216:C221)</f>
        <v>85655</v>
      </c>
      <c r="D215" s="68">
        <f t="shared" si="13"/>
        <v>239.83399999999997</v>
      </c>
      <c r="E215" s="34">
        <f t="shared" si="11"/>
        <v>74.348539999999986</v>
      </c>
      <c r="F215" s="69">
        <f t="shared" si="12"/>
        <v>1071585.5070199999</v>
      </c>
    </row>
    <row r="216" spans="1:6" ht="19.2" hidden="1" outlineLevel="1" x14ac:dyDescent="0.45">
      <c r="A216" s="44" t="s">
        <v>397</v>
      </c>
      <c r="B216" s="51" t="s">
        <v>398</v>
      </c>
      <c r="C216" s="64">
        <v>5026</v>
      </c>
      <c r="D216" s="68">
        <f t="shared" si="13"/>
        <v>14.072799999999999</v>
      </c>
      <c r="E216" s="34">
        <f t="shared" si="11"/>
        <v>4.3625679999999996</v>
      </c>
      <c r="F216" s="69">
        <f t="shared" si="12"/>
        <v>62877.692583999997</v>
      </c>
    </row>
    <row r="217" spans="1:6" ht="19.2" hidden="1" outlineLevel="1" x14ac:dyDescent="0.45">
      <c r="A217" s="44" t="s">
        <v>399</v>
      </c>
      <c r="B217" s="51" t="s">
        <v>400</v>
      </c>
      <c r="C217" s="64">
        <v>65633</v>
      </c>
      <c r="D217" s="68">
        <f t="shared" si="13"/>
        <v>183.7724</v>
      </c>
      <c r="E217" s="34">
        <f t="shared" si="11"/>
        <v>56.969444000000003</v>
      </c>
      <c r="F217" s="69">
        <f t="shared" si="12"/>
        <v>821100.59637200006</v>
      </c>
    </row>
    <row r="218" spans="1:6" ht="19.2" hidden="1" outlineLevel="1" x14ac:dyDescent="0.45">
      <c r="A218" s="44" t="s">
        <v>401</v>
      </c>
      <c r="B218" s="53" t="s">
        <v>402</v>
      </c>
      <c r="C218" s="64">
        <v>2818</v>
      </c>
      <c r="D218" s="68">
        <f t="shared" si="13"/>
        <v>7.8903999999999996</v>
      </c>
      <c r="E218" s="34">
        <f t="shared" si="11"/>
        <v>2.446024</v>
      </c>
      <c r="F218" s="69">
        <f t="shared" si="12"/>
        <v>35254.543912000001</v>
      </c>
    </row>
    <row r="219" spans="1:6" ht="19.2" hidden="1" outlineLevel="1" x14ac:dyDescent="0.45">
      <c r="A219" s="44" t="s">
        <v>403</v>
      </c>
      <c r="B219" s="46" t="s">
        <v>404</v>
      </c>
      <c r="C219" s="64">
        <v>3080</v>
      </c>
      <c r="D219" s="68">
        <f t="shared" si="13"/>
        <v>8.6240000000000006</v>
      </c>
      <c r="E219" s="34">
        <f t="shared" si="11"/>
        <v>2.6734400000000003</v>
      </c>
      <c r="F219" s="69">
        <f t="shared" si="12"/>
        <v>38532.290720000005</v>
      </c>
    </row>
    <row r="220" spans="1:6" ht="19.2" hidden="1" outlineLevel="1" x14ac:dyDescent="0.45">
      <c r="A220" s="44" t="s">
        <v>405</v>
      </c>
      <c r="B220" s="53" t="s">
        <v>406</v>
      </c>
      <c r="C220" s="64">
        <v>4070</v>
      </c>
      <c r="D220" s="68">
        <f t="shared" si="13"/>
        <v>11.396000000000001</v>
      </c>
      <c r="E220" s="34">
        <f t="shared" si="11"/>
        <v>3.5327600000000001</v>
      </c>
      <c r="F220" s="69">
        <f t="shared" si="12"/>
        <v>50917.669880000001</v>
      </c>
    </row>
    <row r="221" spans="1:6" ht="19.2" hidden="1" outlineLevel="1" x14ac:dyDescent="0.45">
      <c r="A221" s="44" t="s">
        <v>407</v>
      </c>
      <c r="B221" s="53" t="s">
        <v>408</v>
      </c>
      <c r="C221" s="64">
        <v>5028</v>
      </c>
      <c r="D221" s="68">
        <f t="shared" si="13"/>
        <v>14.0784</v>
      </c>
      <c r="E221" s="34">
        <f t="shared" si="11"/>
        <v>4.3643039999999997</v>
      </c>
      <c r="F221" s="69">
        <f t="shared" si="12"/>
        <v>62902.713551999994</v>
      </c>
    </row>
    <row r="222" spans="1:6" ht="21" collapsed="1" x14ac:dyDescent="0.5">
      <c r="A222" s="47" t="s">
        <v>409</v>
      </c>
      <c r="B222" s="48" t="s">
        <v>32</v>
      </c>
      <c r="C222" s="43">
        <f>SUM(C223:C232)</f>
        <v>179745</v>
      </c>
      <c r="D222" s="68">
        <f t="shared" si="13"/>
        <v>503.28599999999994</v>
      </c>
      <c r="E222" s="34">
        <f t="shared" si="11"/>
        <v>156.01865999999998</v>
      </c>
      <c r="F222" s="69">
        <f t="shared" si="12"/>
        <v>2248696.9465799998</v>
      </c>
    </row>
    <row r="223" spans="1:6" ht="19.2" hidden="1" outlineLevel="1" x14ac:dyDescent="0.45">
      <c r="A223" s="44" t="s">
        <v>410</v>
      </c>
      <c r="B223" s="51" t="s">
        <v>411</v>
      </c>
      <c r="C223" s="64">
        <v>2418</v>
      </c>
      <c r="D223" s="68">
        <f t="shared" si="13"/>
        <v>6.7703999999999995</v>
      </c>
      <c r="E223" s="34">
        <f t="shared" si="11"/>
        <v>2.098824</v>
      </c>
      <c r="F223" s="69">
        <f t="shared" si="12"/>
        <v>30250.350311999999</v>
      </c>
    </row>
    <row r="224" spans="1:6" ht="19.2" hidden="1" outlineLevel="1" x14ac:dyDescent="0.45">
      <c r="A224" s="44" t="s">
        <v>412</v>
      </c>
      <c r="B224" s="51" t="s">
        <v>413</v>
      </c>
      <c r="C224" s="64">
        <v>3418</v>
      </c>
      <c r="D224" s="68">
        <f t="shared" si="13"/>
        <v>9.5703999999999994</v>
      </c>
      <c r="E224" s="34">
        <f t="shared" si="11"/>
        <v>2.9668239999999999</v>
      </c>
      <c r="F224" s="69">
        <f t="shared" si="12"/>
        <v>42760.834311999999</v>
      </c>
    </row>
    <row r="225" spans="1:6" ht="19.2" hidden="1" outlineLevel="1" x14ac:dyDescent="0.45">
      <c r="A225" s="44" t="s">
        <v>414</v>
      </c>
      <c r="B225" s="51" t="s">
        <v>415</v>
      </c>
      <c r="C225" s="64">
        <v>8479</v>
      </c>
      <c r="D225" s="68">
        <f t="shared" si="13"/>
        <v>23.741199999999996</v>
      </c>
      <c r="E225" s="34">
        <f t="shared" si="11"/>
        <v>7.3597719999999986</v>
      </c>
      <c r="F225" s="69">
        <f t="shared" si="12"/>
        <v>106076.39383599997</v>
      </c>
    </row>
    <row r="226" spans="1:6" ht="19.2" hidden="1" outlineLevel="1" x14ac:dyDescent="0.45">
      <c r="A226" s="44" t="s">
        <v>416</v>
      </c>
      <c r="B226" s="51" t="s">
        <v>417</v>
      </c>
      <c r="C226" s="64">
        <v>10594</v>
      </c>
      <c r="D226" s="68">
        <f t="shared" si="13"/>
        <v>29.663199999999996</v>
      </c>
      <c r="E226" s="34">
        <f t="shared" si="11"/>
        <v>9.1955919999999995</v>
      </c>
      <c r="F226" s="69">
        <f t="shared" si="12"/>
        <v>132536.067496</v>
      </c>
    </row>
    <row r="227" spans="1:6" ht="19.2" hidden="1" outlineLevel="1" x14ac:dyDescent="0.45">
      <c r="A227" s="44" t="s">
        <v>418</v>
      </c>
      <c r="B227" s="51" t="s">
        <v>419</v>
      </c>
      <c r="C227" s="64">
        <v>12642</v>
      </c>
      <c r="D227" s="68">
        <f t="shared" si="13"/>
        <v>35.397599999999997</v>
      </c>
      <c r="E227" s="34">
        <f t="shared" si="11"/>
        <v>10.973255999999999</v>
      </c>
      <c r="F227" s="69">
        <f t="shared" si="12"/>
        <v>158157.53872799998</v>
      </c>
    </row>
    <row r="228" spans="1:6" ht="19.2" hidden="1" outlineLevel="1" x14ac:dyDescent="0.45">
      <c r="A228" s="44" t="s">
        <v>420</v>
      </c>
      <c r="B228" s="51" t="s">
        <v>421</v>
      </c>
      <c r="C228" s="64">
        <v>16715</v>
      </c>
      <c r="D228" s="68">
        <f t="shared" si="13"/>
        <v>46.802</v>
      </c>
      <c r="E228" s="34">
        <f t="shared" si="11"/>
        <v>14.508620000000001</v>
      </c>
      <c r="F228" s="69">
        <f t="shared" si="12"/>
        <v>209112.74006000001</v>
      </c>
    </row>
    <row r="229" spans="1:6" ht="19.2" hidden="1" outlineLevel="1" x14ac:dyDescent="0.45">
      <c r="A229" s="44" t="s">
        <v>422</v>
      </c>
      <c r="B229" s="51" t="s">
        <v>423</v>
      </c>
      <c r="C229" s="64">
        <v>107143</v>
      </c>
      <c r="D229" s="68">
        <f t="shared" si="13"/>
        <v>300.00039999999996</v>
      </c>
      <c r="E229" s="34">
        <f t="shared" si="11"/>
        <v>93.000123999999985</v>
      </c>
      <c r="F229" s="69">
        <f t="shared" si="12"/>
        <v>1340410.7872119998</v>
      </c>
    </row>
    <row r="230" spans="1:6" ht="19.2" hidden="1" outlineLevel="1" x14ac:dyDescent="0.45">
      <c r="A230" s="44" t="s">
        <v>424</v>
      </c>
      <c r="B230" s="46" t="s">
        <v>425</v>
      </c>
      <c r="C230" s="64">
        <v>2764</v>
      </c>
      <c r="D230" s="68">
        <f t="shared" si="13"/>
        <v>7.7391999999999994</v>
      </c>
      <c r="E230" s="34">
        <f t="shared" si="11"/>
        <v>2.399152</v>
      </c>
      <c r="F230" s="69">
        <f t="shared" si="12"/>
        <v>34578.977776</v>
      </c>
    </row>
    <row r="231" spans="1:6" ht="19.2" hidden="1" outlineLevel="1" x14ac:dyDescent="0.45">
      <c r="A231" s="44" t="s">
        <v>426</v>
      </c>
      <c r="B231" s="46" t="s">
        <v>427</v>
      </c>
      <c r="C231" s="64">
        <v>6606</v>
      </c>
      <c r="D231" s="68">
        <f t="shared" si="13"/>
        <v>18.4968</v>
      </c>
      <c r="E231" s="34">
        <f t="shared" si="11"/>
        <v>5.7340080000000002</v>
      </c>
      <c r="F231" s="69">
        <f t="shared" si="12"/>
        <v>82644.257303999999</v>
      </c>
    </row>
    <row r="232" spans="1:6" ht="19.2" hidden="1" outlineLevel="1" x14ac:dyDescent="0.45">
      <c r="A232" s="44" t="s">
        <v>428</v>
      </c>
      <c r="B232" s="46" t="s">
        <v>429</v>
      </c>
      <c r="C232" s="64">
        <v>8966</v>
      </c>
      <c r="D232" s="68">
        <f t="shared" si="13"/>
        <v>25.104800000000001</v>
      </c>
      <c r="E232" s="34">
        <f t="shared" si="11"/>
        <v>7.7824879999999999</v>
      </c>
      <c r="F232" s="69">
        <f t="shared" si="12"/>
        <v>112168.99954399999</v>
      </c>
    </row>
    <row r="233" spans="1:6" ht="21" collapsed="1" x14ac:dyDescent="0.5">
      <c r="A233" s="47" t="s">
        <v>430</v>
      </c>
      <c r="B233" s="48" t="s">
        <v>33</v>
      </c>
      <c r="C233" s="43">
        <f>SUM(C234:C254)</f>
        <v>286836</v>
      </c>
      <c r="D233" s="68">
        <f t="shared" si="13"/>
        <v>803.1407999999999</v>
      </c>
      <c r="E233" s="34">
        <f t="shared" si="11"/>
        <v>248.97364799999997</v>
      </c>
      <c r="F233" s="69">
        <f t="shared" si="12"/>
        <v>3588457.1886239997</v>
      </c>
    </row>
    <row r="234" spans="1:6" ht="19.2" hidden="1" outlineLevel="1" x14ac:dyDescent="0.45">
      <c r="A234" s="44" t="s">
        <v>431</v>
      </c>
      <c r="B234" s="51" t="s">
        <v>432</v>
      </c>
      <c r="C234" s="64">
        <v>5309</v>
      </c>
      <c r="D234" s="68">
        <f t="shared" si="13"/>
        <v>14.8652</v>
      </c>
      <c r="E234" s="34">
        <f t="shared" si="11"/>
        <v>4.608212</v>
      </c>
      <c r="F234" s="69">
        <f t="shared" si="12"/>
        <v>66418.159555999999</v>
      </c>
    </row>
    <row r="235" spans="1:6" ht="19.2" hidden="1" outlineLevel="1" x14ac:dyDescent="0.45">
      <c r="A235" s="44" t="s">
        <v>433</v>
      </c>
      <c r="B235" s="51" t="s">
        <v>434</v>
      </c>
      <c r="C235" s="64">
        <v>11011</v>
      </c>
      <c r="D235" s="68">
        <f t="shared" si="13"/>
        <v>30.8308</v>
      </c>
      <c r="E235" s="34">
        <f t="shared" si="11"/>
        <v>9.5575480000000006</v>
      </c>
      <c r="F235" s="69">
        <f t="shared" si="12"/>
        <v>137752.93932400001</v>
      </c>
    </row>
    <row r="236" spans="1:6" ht="19.2" hidden="1" outlineLevel="1" x14ac:dyDescent="0.45">
      <c r="A236" s="44" t="s">
        <v>435</v>
      </c>
      <c r="B236" s="51" t="s">
        <v>436</v>
      </c>
      <c r="C236" s="64">
        <v>11069</v>
      </c>
      <c r="D236" s="68">
        <f t="shared" si="13"/>
        <v>30.993199999999998</v>
      </c>
      <c r="E236" s="34">
        <f t="shared" si="11"/>
        <v>9.6078919999999997</v>
      </c>
      <c r="F236" s="69">
        <f t="shared" si="12"/>
        <v>138478.54739600001</v>
      </c>
    </row>
    <row r="237" spans="1:6" ht="19.2" hidden="1" outlineLevel="1" x14ac:dyDescent="0.45">
      <c r="A237" s="44" t="s">
        <v>437</v>
      </c>
      <c r="B237" s="51" t="s">
        <v>438</v>
      </c>
      <c r="C237" s="64">
        <v>13688</v>
      </c>
      <c r="D237" s="68">
        <f t="shared" si="13"/>
        <v>38.326399999999992</v>
      </c>
      <c r="E237" s="34">
        <f t="shared" si="11"/>
        <v>11.881183999999998</v>
      </c>
      <c r="F237" s="69">
        <f t="shared" si="12"/>
        <v>171243.50499199997</v>
      </c>
    </row>
    <row r="238" spans="1:6" ht="19.2" hidden="1" outlineLevel="1" x14ac:dyDescent="0.45">
      <c r="A238" s="44" t="s">
        <v>439</v>
      </c>
      <c r="B238" s="51" t="s">
        <v>440</v>
      </c>
      <c r="C238" s="64">
        <v>15310</v>
      </c>
      <c r="D238" s="68">
        <f t="shared" si="13"/>
        <v>42.868000000000002</v>
      </c>
      <c r="E238" s="34">
        <f t="shared" si="11"/>
        <v>13.28908</v>
      </c>
      <c r="F238" s="69">
        <f t="shared" si="12"/>
        <v>191535.51003999999</v>
      </c>
    </row>
    <row r="239" spans="1:6" ht="19.2" hidden="1" outlineLevel="1" x14ac:dyDescent="0.45">
      <c r="A239" s="44" t="s">
        <v>441</v>
      </c>
      <c r="B239" s="51" t="s">
        <v>442</v>
      </c>
      <c r="C239" s="64">
        <v>111878</v>
      </c>
      <c r="D239" s="68">
        <f t="shared" si="13"/>
        <v>313.25839999999994</v>
      </c>
      <c r="E239" s="34">
        <f t="shared" si="11"/>
        <v>97.110103999999978</v>
      </c>
      <c r="F239" s="69">
        <f t="shared" si="12"/>
        <v>1399647.9289519996</v>
      </c>
    </row>
    <row r="240" spans="1:6" ht="19.2" hidden="1" outlineLevel="1" x14ac:dyDescent="0.45">
      <c r="A240" s="44" t="s">
        <v>443</v>
      </c>
      <c r="B240" s="46" t="s">
        <v>444</v>
      </c>
      <c r="C240" s="64">
        <v>4394</v>
      </c>
      <c r="D240" s="68">
        <f t="shared" si="13"/>
        <v>12.303199999999999</v>
      </c>
      <c r="E240" s="34">
        <f t="shared" si="11"/>
        <v>3.8139919999999994</v>
      </c>
      <c r="F240" s="69">
        <f t="shared" si="12"/>
        <v>54971.066695999994</v>
      </c>
    </row>
    <row r="241" spans="1:6" ht="19.2" hidden="1" outlineLevel="1" x14ac:dyDescent="0.45">
      <c r="A241" s="44" t="s">
        <v>445</v>
      </c>
      <c r="B241" s="46" t="s">
        <v>446</v>
      </c>
      <c r="C241" s="64">
        <v>4413</v>
      </c>
      <c r="D241" s="68">
        <f t="shared" si="13"/>
        <v>12.356399999999999</v>
      </c>
      <c r="E241" s="34">
        <f t="shared" si="11"/>
        <v>3.8304839999999998</v>
      </c>
      <c r="F241" s="69">
        <f t="shared" si="12"/>
        <v>55208.765891999996</v>
      </c>
    </row>
    <row r="242" spans="1:6" ht="19.2" hidden="1" outlineLevel="1" x14ac:dyDescent="0.45">
      <c r="A242" s="44" t="s">
        <v>447</v>
      </c>
      <c r="B242" s="46" t="s">
        <v>448</v>
      </c>
      <c r="C242" s="64">
        <v>5376</v>
      </c>
      <c r="D242" s="68">
        <f t="shared" si="13"/>
        <v>15.0528</v>
      </c>
      <c r="E242" s="34">
        <f t="shared" si="11"/>
        <v>4.6663679999999994</v>
      </c>
      <c r="F242" s="69">
        <f t="shared" si="12"/>
        <v>67256.361983999988</v>
      </c>
    </row>
    <row r="243" spans="1:6" ht="19.2" hidden="1" outlineLevel="1" x14ac:dyDescent="0.45">
      <c r="A243" s="44" t="s">
        <v>449</v>
      </c>
      <c r="B243" s="53" t="s">
        <v>450</v>
      </c>
      <c r="C243" s="64">
        <v>5507</v>
      </c>
      <c r="D243" s="68">
        <f t="shared" si="13"/>
        <v>15.419599999999999</v>
      </c>
      <c r="E243" s="34">
        <f t="shared" ref="E243:E306" si="14">D243*0.31</f>
        <v>4.7800759999999993</v>
      </c>
      <c r="F243" s="69">
        <f t="shared" ref="F243:F306" si="15">E243*14413</f>
        <v>68895.235387999986</v>
      </c>
    </row>
    <row r="244" spans="1:6" ht="19.2" hidden="1" outlineLevel="1" x14ac:dyDescent="0.45">
      <c r="A244" s="44" t="s">
        <v>451</v>
      </c>
      <c r="B244" s="46" t="s">
        <v>452</v>
      </c>
      <c r="C244" s="64">
        <v>6088</v>
      </c>
      <c r="D244" s="68">
        <f t="shared" si="13"/>
        <v>17.046399999999998</v>
      </c>
      <c r="E244" s="34">
        <f t="shared" si="14"/>
        <v>5.2843839999999993</v>
      </c>
      <c r="F244" s="69">
        <f t="shared" si="15"/>
        <v>76163.826591999983</v>
      </c>
    </row>
    <row r="245" spans="1:6" ht="19.2" hidden="1" outlineLevel="1" x14ac:dyDescent="0.45">
      <c r="A245" s="44" t="s">
        <v>453</v>
      </c>
      <c r="B245" s="46" t="s">
        <v>454</v>
      </c>
      <c r="C245" s="64">
        <v>8037</v>
      </c>
      <c r="D245" s="68">
        <f t="shared" si="13"/>
        <v>22.503599999999999</v>
      </c>
      <c r="E245" s="34">
        <f t="shared" si="14"/>
        <v>6.9761159999999993</v>
      </c>
      <c r="F245" s="69">
        <f t="shared" si="15"/>
        <v>100546.75990799999</v>
      </c>
    </row>
    <row r="246" spans="1:6" ht="19.2" hidden="1" outlineLevel="1" x14ac:dyDescent="0.45">
      <c r="A246" s="44" t="s">
        <v>455</v>
      </c>
      <c r="B246" s="46" t="s">
        <v>456</v>
      </c>
      <c r="C246" s="64">
        <v>7318</v>
      </c>
      <c r="D246" s="68">
        <f t="shared" si="13"/>
        <v>20.490399999999998</v>
      </c>
      <c r="E246" s="34">
        <f t="shared" si="14"/>
        <v>6.3520239999999992</v>
      </c>
      <c r="F246" s="69">
        <f t="shared" si="15"/>
        <v>91551.721911999994</v>
      </c>
    </row>
    <row r="247" spans="1:6" ht="19.2" hidden="1" outlineLevel="1" x14ac:dyDescent="0.45">
      <c r="A247" s="44" t="s">
        <v>457</v>
      </c>
      <c r="B247" s="46" t="s">
        <v>458</v>
      </c>
      <c r="C247" s="64">
        <v>6817</v>
      </c>
      <c r="D247" s="68">
        <f t="shared" si="13"/>
        <v>19.087599999999998</v>
      </c>
      <c r="E247" s="34">
        <f t="shared" si="14"/>
        <v>5.9171559999999994</v>
      </c>
      <c r="F247" s="69">
        <f t="shared" si="15"/>
        <v>85283.969427999997</v>
      </c>
    </row>
    <row r="248" spans="1:6" ht="19.2" hidden="1" outlineLevel="1" x14ac:dyDescent="0.45">
      <c r="A248" s="44" t="s">
        <v>459</v>
      </c>
      <c r="B248" s="46" t="s">
        <v>460</v>
      </c>
      <c r="C248" s="64">
        <v>6850</v>
      </c>
      <c r="D248" s="68">
        <f t="shared" si="13"/>
        <v>19.18</v>
      </c>
      <c r="E248" s="34">
        <f t="shared" si="14"/>
        <v>5.9458000000000002</v>
      </c>
      <c r="F248" s="69">
        <f t="shared" si="15"/>
        <v>85696.815400000007</v>
      </c>
    </row>
    <row r="249" spans="1:6" ht="19.2" hidden="1" outlineLevel="1" x14ac:dyDescent="0.45">
      <c r="A249" s="44" t="s">
        <v>461</v>
      </c>
      <c r="B249" s="53" t="s">
        <v>462</v>
      </c>
      <c r="C249" s="64">
        <v>9525</v>
      </c>
      <c r="D249" s="68">
        <f t="shared" si="13"/>
        <v>26.67</v>
      </c>
      <c r="E249" s="34">
        <f t="shared" si="14"/>
        <v>8.2676999999999996</v>
      </c>
      <c r="F249" s="69">
        <f t="shared" si="15"/>
        <v>119162.36009999999</v>
      </c>
    </row>
    <row r="250" spans="1:6" ht="19.2" hidden="1" outlineLevel="1" x14ac:dyDescent="0.45">
      <c r="A250" s="44" t="s">
        <v>463</v>
      </c>
      <c r="B250" s="46" t="s">
        <v>464</v>
      </c>
      <c r="C250" s="64">
        <v>9813</v>
      </c>
      <c r="D250" s="68">
        <f t="shared" si="13"/>
        <v>27.476399999999998</v>
      </c>
      <c r="E250" s="34">
        <f t="shared" si="14"/>
        <v>8.5176839999999991</v>
      </c>
      <c r="F250" s="69">
        <f t="shared" si="15"/>
        <v>122765.37949199999</v>
      </c>
    </row>
    <row r="251" spans="1:6" ht="19.2" hidden="1" outlineLevel="1" x14ac:dyDescent="0.45">
      <c r="A251" s="44" t="s">
        <v>465</v>
      </c>
      <c r="B251" s="46" t="s">
        <v>466</v>
      </c>
      <c r="C251" s="64">
        <v>10643</v>
      </c>
      <c r="D251" s="68">
        <f t="shared" si="13"/>
        <v>29.800399999999996</v>
      </c>
      <c r="E251" s="34">
        <f t="shared" si="14"/>
        <v>9.2381239999999991</v>
      </c>
      <c r="F251" s="69">
        <f t="shared" si="15"/>
        <v>133149.08121199999</v>
      </c>
    </row>
    <row r="252" spans="1:6" ht="19.2" hidden="1" outlineLevel="1" x14ac:dyDescent="0.45">
      <c r="A252" s="44" t="s">
        <v>467</v>
      </c>
      <c r="B252" s="46" t="s">
        <v>468</v>
      </c>
      <c r="C252" s="64">
        <v>10934</v>
      </c>
      <c r="D252" s="68">
        <f t="shared" si="13"/>
        <v>30.615199999999998</v>
      </c>
      <c r="E252" s="34">
        <f t="shared" si="14"/>
        <v>9.4907119999999985</v>
      </c>
      <c r="F252" s="69">
        <f t="shared" si="15"/>
        <v>136789.63205599997</v>
      </c>
    </row>
    <row r="253" spans="1:6" ht="19.2" hidden="1" outlineLevel="1" x14ac:dyDescent="0.45">
      <c r="A253" s="44" t="s">
        <v>469</v>
      </c>
      <c r="B253" s="46" t="s">
        <v>470</v>
      </c>
      <c r="C253" s="64">
        <v>11186</v>
      </c>
      <c r="D253" s="68">
        <f t="shared" ref="D253:D316" si="16">C253*2.8/1000</f>
        <v>31.320799999999998</v>
      </c>
      <c r="E253" s="34">
        <f t="shared" si="14"/>
        <v>9.7094480000000001</v>
      </c>
      <c r="F253" s="69">
        <f t="shared" si="15"/>
        <v>139942.27402400001</v>
      </c>
    </row>
    <row r="254" spans="1:6" ht="19.2" hidden="1" outlineLevel="1" x14ac:dyDescent="0.45">
      <c r="A254" s="44" t="s">
        <v>471</v>
      </c>
      <c r="B254" s="46" t="s">
        <v>472</v>
      </c>
      <c r="C254" s="64">
        <v>11670</v>
      </c>
      <c r="D254" s="68">
        <f t="shared" si="16"/>
        <v>32.675999999999995</v>
      </c>
      <c r="E254" s="34">
        <f t="shared" si="14"/>
        <v>10.129559999999998</v>
      </c>
      <c r="F254" s="69">
        <f t="shared" si="15"/>
        <v>145997.34827999998</v>
      </c>
    </row>
    <row r="255" spans="1:6" ht="21" collapsed="1" x14ac:dyDescent="0.5">
      <c r="A255" s="47" t="s">
        <v>473</v>
      </c>
      <c r="B255" s="48" t="s">
        <v>34</v>
      </c>
      <c r="C255" s="43">
        <f>SUM(C256:C262)</f>
        <v>62745</v>
      </c>
      <c r="D255" s="68">
        <f t="shared" si="16"/>
        <v>175.68600000000001</v>
      </c>
      <c r="E255" s="34">
        <f t="shared" si="14"/>
        <v>54.46266</v>
      </c>
      <c r="F255" s="69">
        <f t="shared" si="15"/>
        <v>784970.31857999996</v>
      </c>
    </row>
    <row r="256" spans="1:6" ht="19.2" hidden="1" outlineLevel="1" x14ac:dyDescent="0.45">
      <c r="A256" s="44" t="s">
        <v>474</v>
      </c>
      <c r="B256" s="51" t="s">
        <v>475</v>
      </c>
      <c r="C256" s="64">
        <v>13393</v>
      </c>
      <c r="D256" s="68">
        <f t="shared" si="16"/>
        <v>37.500399999999992</v>
      </c>
      <c r="E256" s="34">
        <f t="shared" si="14"/>
        <v>11.625123999999998</v>
      </c>
      <c r="F256" s="69">
        <f t="shared" si="15"/>
        <v>167552.91221199997</v>
      </c>
    </row>
    <row r="257" spans="1:6" ht="19.2" hidden="1" outlineLevel="1" x14ac:dyDescent="0.45">
      <c r="A257" s="44" t="s">
        <v>476</v>
      </c>
      <c r="B257" s="51" t="s">
        <v>477</v>
      </c>
      <c r="C257" s="64">
        <v>18205</v>
      </c>
      <c r="D257" s="68">
        <f t="shared" si="16"/>
        <v>50.973999999999997</v>
      </c>
      <c r="E257" s="34">
        <f t="shared" si="14"/>
        <v>15.801939999999998</v>
      </c>
      <c r="F257" s="69">
        <f t="shared" si="15"/>
        <v>227753.36121999996</v>
      </c>
    </row>
    <row r="258" spans="1:6" ht="19.2" hidden="1" outlineLevel="1" x14ac:dyDescent="0.45">
      <c r="A258" s="44" t="s">
        <v>478</v>
      </c>
      <c r="B258" s="55" t="s">
        <v>479</v>
      </c>
      <c r="C258" s="64">
        <v>2681</v>
      </c>
      <c r="D258" s="68">
        <f t="shared" si="16"/>
        <v>7.5067999999999993</v>
      </c>
      <c r="E258" s="34">
        <f t="shared" si="14"/>
        <v>2.327108</v>
      </c>
      <c r="F258" s="69">
        <f t="shared" si="15"/>
        <v>33540.607603999997</v>
      </c>
    </row>
    <row r="259" spans="1:6" ht="19.2" hidden="1" outlineLevel="1" x14ac:dyDescent="0.45">
      <c r="A259" s="44" t="s">
        <v>480</v>
      </c>
      <c r="B259" s="46" t="s">
        <v>481</v>
      </c>
      <c r="C259" s="64">
        <v>5342</v>
      </c>
      <c r="D259" s="68">
        <f t="shared" si="16"/>
        <v>14.957599999999999</v>
      </c>
      <c r="E259" s="34">
        <f t="shared" si="14"/>
        <v>4.6368559999999999</v>
      </c>
      <c r="F259" s="69">
        <f t="shared" si="15"/>
        <v>66831.005527999994</v>
      </c>
    </row>
    <row r="260" spans="1:6" ht="19.2" hidden="1" outlineLevel="1" x14ac:dyDescent="0.45">
      <c r="A260" s="44" t="s">
        <v>482</v>
      </c>
      <c r="B260" s="55" t="s">
        <v>483</v>
      </c>
      <c r="C260" s="64">
        <v>5721</v>
      </c>
      <c r="D260" s="68">
        <f t="shared" si="16"/>
        <v>16.018799999999999</v>
      </c>
      <c r="E260" s="34">
        <f t="shared" si="14"/>
        <v>4.9658279999999992</v>
      </c>
      <c r="F260" s="69">
        <f t="shared" si="15"/>
        <v>71572.478963999994</v>
      </c>
    </row>
    <row r="261" spans="1:6" ht="19.2" hidden="1" outlineLevel="1" x14ac:dyDescent="0.45">
      <c r="A261" s="44" t="s">
        <v>484</v>
      </c>
      <c r="B261" s="55" t="s">
        <v>485</v>
      </c>
      <c r="C261" s="64">
        <v>8411</v>
      </c>
      <c r="D261" s="68">
        <f t="shared" si="16"/>
        <v>23.550799999999999</v>
      </c>
      <c r="E261" s="34">
        <f t="shared" si="14"/>
        <v>7.3007479999999996</v>
      </c>
      <c r="F261" s="69">
        <f t="shared" si="15"/>
        <v>105225.680924</v>
      </c>
    </row>
    <row r="262" spans="1:6" ht="19.2" hidden="1" outlineLevel="1" x14ac:dyDescent="0.45">
      <c r="A262" s="44" t="s">
        <v>486</v>
      </c>
      <c r="B262" s="55" t="s">
        <v>487</v>
      </c>
      <c r="C262" s="64">
        <v>8992</v>
      </c>
      <c r="D262" s="68">
        <f t="shared" si="16"/>
        <v>25.177599999999998</v>
      </c>
      <c r="E262" s="34">
        <f t="shared" si="14"/>
        <v>7.8050559999999995</v>
      </c>
      <c r="F262" s="69">
        <f t="shared" si="15"/>
        <v>112494.272128</v>
      </c>
    </row>
    <row r="263" spans="1:6" ht="21" collapsed="1" x14ac:dyDescent="0.5">
      <c r="A263" s="47" t="s">
        <v>488</v>
      </c>
      <c r="B263" s="48" t="s">
        <v>35</v>
      </c>
      <c r="C263" s="43">
        <f>SUM(C264:C275)</f>
        <v>219440</v>
      </c>
      <c r="D263" s="68">
        <f t="shared" si="16"/>
        <v>614.43200000000002</v>
      </c>
      <c r="E263" s="34">
        <f t="shared" si="14"/>
        <v>190.47391999999999</v>
      </c>
      <c r="F263" s="69">
        <f t="shared" si="15"/>
        <v>2745300.6089599999</v>
      </c>
    </row>
    <row r="264" spans="1:6" ht="19.2" hidden="1" outlineLevel="1" x14ac:dyDescent="0.45">
      <c r="A264" s="44" t="s">
        <v>489</v>
      </c>
      <c r="B264" s="51" t="s">
        <v>490</v>
      </c>
      <c r="C264" s="64">
        <v>6745</v>
      </c>
      <c r="D264" s="68">
        <f t="shared" si="16"/>
        <v>18.885999999999999</v>
      </c>
      <c r="E264" s="34">
        <f t="shared" si="14"/>
        <v>5.85466</v>
      </c>
      <c r="F264" s="69">
        <f t="shared" si="15"/>
        <v>84383.21458</v>
      </c>
    </row>
    <row r="265" spans="1:6" ht="19.2" hidden="1" outlineLevel="1" x14ac:dyDescent="0.45">
      <c r="A265" s="44" t="s">
        <v>491</v>
      </c>
      <c r="B265" s="51" t="s">
        <v>492</v>
      </c>
      <c r="C265" s="64">
        <v>9734</v>
      </c>
      <c r="D265" s="68">
        <f t="shared" si="16"/>
        <v>27.255199999999999</v>
      </c>
      <c r="E265" s="34">
        <f t="shared" si="14"/>
        <v>8.4491119999999995</v>
      </c>
      <c r="F265" s="69">
        <f t="shared" si="15"/>
        <v>121777.05125599999</v>
      </c>
    </row>
    <row r="266" spans="1:6" ht="19.2" hidden="1" outlineLevel="1" x14ac:dyDescent="0.45">
      <c r="A266" s="44" t="s">
        <v>493</v>
      </c>
      <c r="B266" s="51" t="s">
        <v>494</v>
      </c>
      <c r="C266" s="64">
        <v>13969</v>
      </c>
      <c r="D266" s="68">
        <f t="shared" si="16"/>
        <v>39.113199999999999</v>
      </c>
      <c r="E266" s="34">
        <f t="shared" si="14"/>
        <v>12.125092</v>
      </c>
      <c r="F266" s="69">
        <f t="shared" si="15"/>
        <v>174758.950996</v>
      </c>
    </row>
    <row r="267" spans="1:6" ht="19.2" hidden="1" outlineLevel="1" x14ac:dyDescent="0.45">
      <c r="A267" s="44" t="s">
        <v>495</v>
      </c>
      <c r="B267" s="51" t="s">
        <v>496</v>
      </c>
      <c r="C267" s="64">
        <v>14647</v>
      </c>
      <c r="D267" s="68">
        <f t="shared" si="16"/>
        <v>41.011600000000001</v>
      </c>
      <c r="E267" s="34">
        <f t="shared" si="14"/>
        <v>12.713596000000001</v>
      </c>
      <c r="F267" s="69">
        <f t="shared" si="15"/>
        <v>183241.059148</v>
      </c>
    </row>
    <row r="268" spans="1:6" ht="19.2" hidden="1" outlineLevel="1" x14ac:dyDescent="0.45">
      <c r="A268" s="44" t="s">
        <v>497</v>
      </c>
      <c r="B268" s="51" t="s">
        <v>498</v>
      </c>
      <c r="C268" s="64">
        <v>25032</v>
      </c>
      <c r="D268" s="68">
        <f t="shared" si="16"/>
        <v>70.08959999999999</v>
      </c>
      <c r="E268" s="34">
        <f t="shared" si="14"/>
        <v>21.727775999999995</v>
      </c>
      <c r="F268" s="69">
        <f t="shared" si="15"/>
        <v>313162.43548799993</v>
      </c>
    </row>
    <row r="269" spans="1:6" ht="19.2" hidden="1" outlineLevel="1" x14ac:dyDescent="0.45">
      <c r="A269" s="44" t="s">
        <v>499</v>
      </c>
      <c r="B269" s="51" t="s">
        <v>500</v>
      </c>
      <c r="C269" s="64">
        <v>111931</v>
      </c>
      <c r="D269" s="68">
        <f t="shared" si="16"/>
        <v>313.40679999999998</v>
      </c>
      <c r="E269" s="34">
        <f t="shared" si="14"/>
        <v>97.156107999999989</v>
      </c>
      <c r="F269" s="69">
        <f t="shared" si="15"/>
        <v>1400310.9846039999</v>
      </c>
    </row>
    <row r="270" spans="1:6" ht="19.2" hidden="1" outlineLevel="1" x14ac:dyDescent="0.45">
      <c r="A270" s="44" t="s">
        <v>501</v>
      </c>
      <c r="B270" s="46" t="s">
        <v>502</v>
      </c>
      <c r="C270" s="64">
        <v>3576</v>
      </c>
      <c r="D270" s="68">
        <f t="shared" si="16"/>
        <v>10.012799999999999</v>
      </c>
      <c r="E270" s="34">
        <f t="shared" si="14"/>
        <v>3.1039679999999996</v>
      </c>
      <c r="F270" s="69">
        <f t="shared" si="15"/>
        <v>44737.490783999994</v>
      </c>
    </row>
    <row r="271" spans="1:6" ht="19.2" hidden="1" outlineLevel="1" x14ac:dyDescent="0.45">
      <c r="A271" s="44" t="s">
        <v>503</v>
      </c>
      <c r="B271" s="46" t="s">
        <v>504</v>
      </c>
      <c r="C271" s="64">
        <v>3797</v>
      </c>
      <c r="D271" s="68">
        <f t="shared" si="16"/>
        <v>10.631599999999999</v>
      </c>
      <c r="E271" s="34">
        <f t="shared" si="14"/>
        <v>3.2957959999999997</v>
      </c>
      <c r="F271" s="69">
        <f t="shared" si="15"/>
        <v>47502.307747999999</v>
      </c>
    </row>
    <row r="272" spans="1:6" ht="19.2" hidden="1" outlineLevel="1" x14ac:dyDescent="0.45">
      <c r="A272" s="44" t="s">
        <v>505</v>
      </c>
      <c r="B272" s="46" t="s">
        <v>506</v>
      </c>
      <c r="C272" s="64">
        <v>6569</v>
      </c>
      <c r="D272" s="68">
        <f t="shared" si="16"/>
        <v>18.393199999999997</v>
      </c>
      <c r="E272" s="34">
        <f t="shared" si="14"/>
        <v>5.7018919999999991</v>
      </c>
      <c r="F272" s="69">
        <f t="shared" si="15"/>
        <v>82181.36939599998</v>
      </c>
    </row>
    <row r="273" spans="1:6" ht="19.2" hidden="1" outlineLevel="1" x14ac:dyDescent="0.45">
      <c r="A273" s="44" t="s">
        <v>507</v>
      </c>
      <c r="B273" s="46" t="s">
        <v>508</v>
      </c>
      <c r="C273" s="64">
        <v>7178</v>
      </c>
      <c r="D273" s="68">
        <f t="shared" si="16"/>
        <v>20.098399999999998</v>
      </c>
      <c r="E273" s="34">
        <f t="shared" si="14"/>
        <v>6.2305039999999989</v>
      </c>
      <c r="F273" s="69">
        <f t="shared" si="15"/>
        <v>89800.25415199998</v>
      </c>
    </row>
    <row r="274" spans="1:6" ht="19.2" hidden="1" outlineLevel="1" x14ac:dyDescent="0.45">
      <c r="A274" s="44" t="s">
        <v>509</v>
      </c>
      <c r="B274" s="46" t="s">
        <v>510</v>
      </c>
      <c r="C274" s="64">
        <v>6886</v>
      </c>
      <c r="D274" s="68">
        <f t="shared" si="16"/>
        <v>19.280799999999999</v>
      </c>
      <c r="E274" s="34">
        <f t="shared" si="14"/>
        <v>5.9770479999999999</v>
      </c>
      <c r="F274" s="69">
        <f t="shared" si="15"/>
        <v>86147.192823999998</v>
      </c>
    </row>
    <row r="275" spans="1:6" ht="19.2" hidden="1" outlineLevel="1" x14ac:dyDescent="0.45">
      <c r="A275" s="44" t="s">
        <v>511</v>
      </c>
      <c r="B275" s="46" t="s">
        <v>512</v>
      </c>
      <c r="C275" s="64">
        <v>9376</v>
      </c>
      <c r="D275" s="68">
        <f t="shared" si="16"/>
        <v>26.252800000000001</v>
      </c>
      <c r="E275" s="34">
        <f t="shared" si="14"/>
        <v>8.1383679999999998</v>
      </c>
      <c r="F275" s="69">
        <f t="shared" si="15"/>
        <v>117298.297984</v>
      </c>
    </row>
    <row r="276" spans="1:6" ht="21" collapsed="1" x14ac:dyDescent="0.5">
      <c r="A276" s="47" t="s">
        <v>513</v>
      </c>
      <c r="B276" s="48" t="s">
        <v>36</v>
      </c>
      <c r="C276" s="43">
        <f>SUM(C277:C283)</f>
        <v>35898</v>
      </c>
      <c r="D276" s="68">
        <f t="shared" si="16"/>
        <v>100.51439999999999</v>
      </c>
      <c r="E276" s="34">
        <f t="shared" si="14"/>
        <v>31.159464</v>
      </c>
      <c r="F276" s="69">
        <f t="shared" si="15"/>
        <v>449101.35463199997</v>
      </c>
    </row>
    <row r="277" spans="1:6" ht="19.2" hidden="1" outlineLevel="1" x14ac:dyDescent="0.45">
      <c r="A277" s="44" t="s">
        <v>514</v>
      </c>
      <c r="B277" s="51" t="s">
        <v>515</v>
      </c>
      <c r="C277" s="64">
        <v>4206</v>
      </c>
      <c r="D277" s="68">
        <f t="shared" si="16"/>
        <v>11.7768</v>
      </c>
      <c r="E277" s="34">
        <f t="shared" si="14"/>
        <v>3.6508080000000001</v>
      </c>
      <c r="F277" s="69">
        <f t="shared" si="15"/>
        <v>52619.095703999999</v>
      </c>
    </row>
    <row r="278" spans="1:6" ht="19.2" hidden="1" outlineLevel="1" x14ac:dyDescent="0.45">
      <c r="A278" s="44" t="s">
        <v>516</v>
      </c>
      <c r="B278" s="51" t="s">
        <v>517</v>
      </c>
      <c r="C278" s="64">
        <v>4846</v>
      </c>
      <c r="D278" s="68">
        <f t="shared" si="16"/>
        <v>13.5688</v>
      </c>
      <c r="E278" s="34">
        <f t="shared" si="14"/>
        <v>4.2063280000000001</v>
      </c>
      <c r="F278" s="69">
        <f t="shared" si="15"/>
        <v>60625.805464000005</v>
      </c>
    </row>
    <row r="279" spans="1:6" ht="19.2" hidden="1" outlineLevel="1" x14ac:dyDescent="0.45">
      <c r="A279" s="44" t="s">
        <v>518</v>
      </c>
      <c r="B279" s="46" t="s">
        <v>519</v>
      </c>
      <c r="C279" s="64">
        <v>3638</v>
      </c>
      <c r="D279" s="68">
        <f t="shared" si="16"/>
        <v>10.186399999999999</v>
      </c>
      <c r="E279" s="34">
        <f t="shared" si="14"/>
        <v>3.1577839999999995</v>
      </c>
      <c r="F279" s="69">
        <f t="shared" si="15"/>
        <v>45513.140791999991</v>
      </c>
    </row>
    <row r="280" spans="1:6" ht="19.2" hidden="1" outlineLevel="1" x14ac:dyDescent="0.45">
      <c r="A280" s="44" t="s">
        <v>520</v>
      </c>
      <c r="B280" s="46" t="s">
        <v>521</v>
      </c>
      <c r="C280" s="64">
        <v>4031</v>
      </c>
      <c r="D280" s="68">
        <f t="shared" si="16"/>
        <v>11.286799999999999</v>
      </c>
      <c r="E280" s="34">
        <f t="shared" si="14"/>
        <v>3.4989079999999997</v>
      </c>
      <c r="F280" s="69">
        <f t="shared" si="15"/>
        <v>50429.761003999993</v>
      </c>
    </row>
    <row r="281" spans="1:6" ht="19.2" hidden="1" outlineLevel="1" x14ac:dyDescent="0.45">
      <c r="A281" s="44" t="s">
        <v>522</v>
      </c>
      <c r="B281" s="46" t="s">
        <v>523</v>
      </c>
      <c r="C281" s="64">
        <v>6044</v>
      </c>
      <c r="D281" s="68">
        <f t="shared" si="16"/>
        <v>16.923200000000001</v>
      </c>
      <c r="E281" s="34">
        <f t="shared" si="14"/>
        <v>5.2461920000000006</v>
      </c>
      <c r="F281" s="69">
        <f t="shared" si="15"/>
        <v>75613.365296000004</v>
      </c>
    </row>
    <row r="282" spans="1:6" ht="19.2" hidden="1" outlineLevel="1" x14ac:dyDescent="0.45">
      <c r="A282" s="44" t="s">
        <v>524</v>
      </c>
      <c r="B282" s="46" t="s">
        <v>525</v>
      </c>
      <c r="C282" s="64">
        <v>6143</v>
      </c>
      <c r="D282" s="68">
        <f t="shared" si="16"/>
        <v>17.200399999999998</v>
      </c>
      <c r="E282" s="34">
        <f t="shared" si="14"/>
        <v>5.3321239999999994</v>
      </c>
      <c r="F282" s="69">
        <f t="shared" si="15"/>
        <v>76851.90321199999</v>
      </c>
    </row>
    <row r="283" spans="1:6" ht="19.2" hidden="1" outlineLevel="1" x14ac:dyDescent="0.45">
      <c r="A283" s="44" t="s">
        <v>526</v>
      </c>
      <c r="B283" s="46" t="s">
        <v>527</v>
      </c>
      <c r="C283" s="64">
        <v>6990</v>
      </c>
      <c r="D283" s="68">
        <f t="shared" si="16"/>
        <v>19.571999999999999</v>
      </c>
      <c r="E283" s="34">
        <f t="shared" si="14"/>
        <v>6.0673199999999996</v>
      </c>
      <c r="F283" s="69">
        <f t="shared" si="15"/>
        <v>87448.283159999992</v>
      </c>
    </row>
    <row r="284" spans="1:6" ht="21" collapsed="1" x14ac:dyDescent="0.5">
      <c r="A284" s="47" t="s">
        <v>528</v>
      </c>
      <c r="B284" s="48" t="s">
        <v>37</v>
      </c>
      <c r="C284" s="43">
        <f>SUM(C285:C295)</f>
        <v>138764</v>
      </c>
      <c r="D284" s="68">
        <f t="shared" si="16"/>
        <v>388.53919999999994</v>
      </c>
      <c r="E284" s="34">
        <f t="shared" si="14"/>
        <v>120.44715199999997</v>
      </c>
      <c r="F284" s="69">
        <f t="shared" si="15"/>
        <v>1736004.8017759996</v>
      </c>
    </row>
    <row r="285" spans="1:6" ht="19.2" hidden="1" outlineLevel="1" x14ac:dyDescent="0.45">
      <c r="A285" s="44" t="s">
        <v>529</v>
      </c>
      <c r="B285" s="51" t="s">
        <v>530</v>
      </c>
      <c r="C285" s="64">
        <v>4996</v>
      </c>
      <c r="D285" s="68">
        <f t="shared" si="16"/>
        <v>13.988799999999999</v>
      </c>
      <c r="E285" s="34">
        <f t="shared" si="14"/>
        <v>4.3365279999999995</v>
      </c>
      <c r="F285" s="69">
        <f t="shared" si="15"/>
        <v>62502.37806399999</v>
      </c>
    </row>
    <row r="286" spans="1:6" ht="19.2" hidden="1" outlineLevel="1" x14ac:dyDescent="0.45">
      <c r="A286" s="44" t="s">
        <v>531</v>
      </c>
      <c r="B286" s="51" t="s">
        <v>532</v>
      </c>
      <c r="C286" s="64">
        <v>8213</v>
      </c>
      <c r="D286" s="68">
        <f t="shared" si="16"/>
        <v>22.996399999999998</v>
      </c>
      <c r="E286" s="34">
        <f t="shared" si="14"/>
        <v>7.1288839999999993</v>
      </c>
      <c r="F286" s="69">
        <f t="shared" si="15"/>
        <v>102748.60509199998</v>
      </c>
    </row>
    <row r="287" spans="1:6" ht="19.2" hidden="1" outlineLevel="1" x14ac:dyDescent="0.45">
      <c r="A287" s="44" t="s">
        <v>533</v>
      </c>
      <c r="B287" s="51" t="s">
        <v>534</v>
      </c>
      <c r="C287" s="64">
        <v>8486</v>
      </c>
      <c r="D287" s="68">
        <f t="shared" si="16"/>
        <v>23.7608</v>
      </c>
      <c r="E287" s="34">
        <f t="shared" si="14"/>
        <v>7.3658479999999997</v>
      </c>
      <c r="F287" s="69">
        <f t="shared" si="15"/>
        <v>106163.96722399999</v>
      </c>
    </row>
    <row r="288" spans="1:6" ht="19.2" hidden="1" outlineLevel="1" x14ac:dyDescent="0.45">
      <c r="A288" s="44" t="s">
        <v>535</v>
      </c>
      <c r="B288" s="51" t="s">
        <v>536</v>
      </c>
      <c r="C288" s="64">
        <v>17743</v>
      </c>
      <c r="D288" s="68">
        <f t="shared" si="16"/>
        <v>49.680399999999992</v>
      </c>
      <c r="E288" s="34">
        <f t="shared" si="14"/>
        <v>15.400923999999998</v>
      </c>
      <c r="F288" s="69">
        <f t="shared" si="15"/>
        <v>221973.51761199997</v>
      </c>
    </row>
    <row r="289" spans="1:6" ht="19.2" hidden="1" outlineLevel="1" x14ac:dyDescent="0.45">
      <c r="A289" s="44" t="s">
        <v>537</v>
      </c>
      <c r="B289" s="51" t="s">
        <v>538</v>
      </c>
      <c r="C289" s="64">
        <v>58797</v>
      </c>
      <c r="D289" s="68">
        <f t="shared" si="16"/>
        <v>164.63159999999996</v>
      </c>
      <c r="E289" s="34">
        <f t="shared" si="14"/>
        <v>51.035795999999991</v>
      </c>
      <c r="F289" s="69">
        <f t="shared" si="15"/>
        <v>735578.9277479999</v>
      </c>
    </row>
    <row r="290" spans="1:6" ht="19.2" hidden="1" outlineLevel="1" x14ac:dyDescent="0.45">
      <c r="A290" s="44" t="s">
        <v>539</v>
      </c>
      <c r="B290" s="46" t="s">
        <v>540</v>
      </c>
      <c r="C290" s="64">
        <v>3204</v>
      </c>
      <c r="D290" s="68">
        <f t="shared" si="16"/>
        <v>8.9711999999999996</v>
      </c>
      <c r="E290" s="34">
        <f t="shared" si="14"/>
        <v>2.781072</v>
      </c>
      <c r="F290" s="69">
        <f t="shared" si="15"/>
        <v>40083.590735999998</v>
      </c>
    </row>
    <row r="291" spans="1:6" ht="19.2" hidden="1" outlineLevel="1" x14ac:dyDescent="0.45">
      <c r="A291" s="44" t="s">
        <v>541</v>
      </c>
      <c r="B291" s="46" t="s">
        <v>542</v>
      </c>
      <c r="C291" s="64">
        <v>5891</v>
      </c>
      <c r="D291" s="68">
        <f t="shared" si="16"/>
        <v>16.494799999999998</v>
      </c>
      <c r="E291" s="34">
        <f t="shared" si="14"/>
        <v>5.1133879999999996</v>
      </c>
      <c r="F291" s="69">
        <f t="shared" si="15"/>
        <v>73699.261243999994</v>
      </c>
    </row>
    <row r="292" spans="1:6" ht="19.2" hidden="1" outlineLevel="1" x14ac:dyDescent="0.45">
      <c r="A292" s="44" t="s">
        <v>543</v>
      </c>
      <c r="B292" s="46" t="s">
        <v>544</v>
      </c>
      <c r="C292" s="64">
        <v>5408</v>
      </c>
      <c r="D292" s="68">
        <f t="shared" si="16"/>
        <v>15.1424</v>
      </c>
      <c r="E292" s="34">
        <f t="shared" si="14"/>
        <v>4.6941439999999997</v>
      </c>
      <c r="F292" s="69">
        <f t="shared" si="15"/>
        <v>67656.697472</v>
      </c>
    </row>
    <row r="293" spans="1:6" ht="19.2" hidden="1" outlineLevel="1" x14ac:dyDescent="0.45">
      <c r="A293" s="44" t="s">
        <v>545</v>
      </c>
      <c r="B293" s="46" t="s">
        <v>546</v>
      </c>
      <c r="C293" s="64">
        <v>6843</v>
      </c>
      <c r="D293" s="68">
        <f t="shared" si="16"/>
        <v>19.160399999999999</v>
      </c>
      <c r="E293" s="34">
        <f t="shared" si="14"/>
        <v>5.939724</v>
      </c>
      <c r="F293" s="69">
        <f t="shared" si="15"/>
        <v>85609.242012000002</v>
      </c>
    </row>
    <row r="294" spans="1:6" ht="19.2" hidden="1" outlineLevel="1" x14ac:dyDescent="0.45">
      <c r="A294" s="44" t="s">
        <v>547</v>
      </c>
      <c r="B294" s="46" t="s">
        <v>548</v>
      </c>
      <c r="C294" s="64">
        <v>11939</v>
      </c>
      <c r="D294" s="68">
        <f t="shared" si="16"/>
        <v>33.429199999999994</v>
      </c>
      <c r="E294" s="34">
        <f t="shared" si="14"/>
        <v>10.363051999999998</v>
      </c>
      <c r="F294" s="69">
        <f t="shared" si="15"/>
        <v>149362.66847599996</v>
      </c>
    </row>
    <row r="295" spans="1:6" ht="19.2" hidden="1" outlineLevel="1" x14ac:dyDescent="0.45">
      <c r="A295" s="44" t="s">
        <v>549</v>
      </c>
      <c r="B295" s="46" t="s">
        <v>550</v>
      </c>
      <c r="C295" s="64">
        <v>7244</v>
      </c>
      <c r="D295" s="68">
        <f t="shared" si="16"/>
        <v>20.283199999999997</v>
      </c>
      <c r="E295" s="34">
        <f t="shared" si="14"/>
        <v>6.2877919999999987</v>
      </c>
      <c r="F295" s="69">
        <f t="shared" si="15"/>
        <v>90625.946095999985</v>
      </c>
    </row>
    <row r="296" spans="1:6" ht="21" collapsed="1" x14ac:dyDescent="0.5">
      <c r="A296" s="47" t="s">
        <v>551</v>
      </c>
      <c r="B296" s="48" t="s">
        <v>38</v>
      </c>
      <c r="C296" s="43">
        <f>SUM(C297:C303)</f>
        <v>121070</v>
      </c>
      <c r="D296" s="68">
        <f t="shared" si="16"/>
        <v>338.99599999999998</v>
      </c>
      <c r="E296" s="34">
        <f t="shared" si="14"/>
        <v>105.08875999999999</v>
      </c>
      <c r="F296" s="69">
        <f t="shared" si="15"/>
        <v>1514644.29788</v>
      </c>
    </row>
    <row r="297" spans="1:6" ht="19.2" hidden="1" outlineLevel="1" x14ac:dyDescent="0.45">
      <c r="A297" s="44" t="s">
        <v>552</v>
      </c>
      <c r="B297" s="53" t="s">
        <v>553</v>
      </c>
      <c r="C297" s="64">
        <v>7378</v>
      </c>
      <c r="D297" s="68">
        <f t="shared" si="16"/>
        <v>20.658399999999997</v>
      </c>
      <c r="E297" s="34">
        <f t="shared" si="14"/>
        <v>6.4041039999999994</v>
      </c>
      <c r="F297" s="69">
        <f t="shared" si="15"/>
        <v>92302.350951999993</v>
      </c>
    </row>
    <row r="298" spans="1:6" ht="19.2" hidden="1" outlineLevel="1" x14ac:dyDescent="0.45">
      <c r="A298" s="44" t="s">
        <v>554</v>
      </c>
      <c r="B298" s="53" t="s">
        <v>555</v>
      </c>
      <c r="C298" s="64">
        <v>7449</v>
      </c>
      <c r="D298" s="68">
        <f t="shared" si="16"/>
        <v>20.857199999999999</v>
      </c>
      <c r="E298" s="34">
        <f t="shared" si="14"/>
        <v>6.465732</v>
      </c>
      <c r="F298" s="69">
        <f t="shared" si="15"/>
        <v>93190.595316000006</v>
      </c>
    </row>
    <row r="299" spans="1:6" ht="19.2" hidden="1" outlineLevel="1" x14ac:dyDescent="0.45">
      <c r="A299" s="44" t="s">
        <v>556</v>
      </c>
      <c r="B299" s="53" t="s">
        <v>557</v>
      </c>
      <c r="C299" s="64">
        <v>15623</v>
      </c>
      <c r="D299" s="68">
        <f t="shared" si="16"/>
        <v>43.744399999999992</v>
      </c>
      <c r="E299" s="34">
        <f t="shared" si="14"/>
        <v>13.560763999999997</v>
      </c>
      <c r="F299" s="69">
        <f t="shared" si="15"/>
        <v>195451.29153199994</v>
      </c>
    </row>
    <row r="300" spans="1:6" ht="19.2" hidden="1" outlineLevel="1" x14ac:dyDescent="0.45">
      <c r="A300" s="44" t="s">
        <v>558</v>
      </c>
      <c r="B300" s="53" t="s">
        <v>559</v>
      </c>
      <c r="C300" s="64">
        <v>75579</v>
      </c>
      <c r="D300" s="68">
        <f t="shared" si="16"/>
        <v>211.62119999999999</v>
      </c>
      <c r="E300" s="34">
        <f t="shared" si="14"/>
        <v>65.602571999999995</v>
      </c>
      <c r="F300" s="69">
        <f t="shared" si="15"/>
        <v>945529.87023599993</v>
      </c>
    </row>
    <row r="301" spans="1:6" ht="19.2" hidden="1" outlineLevel="1" x14ac:dyDescent="0.45">
      <c r="A301" s="44" t="s">
        <v>560</v>
      </c>
      <c r="B301" s="46" t="s">
        <v>561</v>
      </c>
      <c r="C301" s="64">
        <v>6907</v>
      </c>
      <c r="D301" s="68">
        <f t="shared" si="16"/>
        <v>19.339599999999997</v>
      </c>
      <c r="E301" s="34">
        <f t="shared" si="14"/>
        <v>5.9952759999999987</v>
      </c>
      <c r="F301" s="69">
        <f t="shared" si="15"/>
        <v>86409.912987999982</v>
      </c>
    </row>
    <row r="302" spans="1:6" ht="19.2" hidden="1" outlineLevel="1" x14ac:dyDescent="0.45">
      <c r="A302" s="44" t="s">
        <v>562</v>
      </c>
      <c r="B302" s="46" t="s">
        <v>563</v>
      </c>
      <c r="C302" s="64">
        <v>2901</v>
      </c>
      <c r="D302" s="68">
        <f t="shared" si="16"/>
        <v>8.1227999999999998</v>
      </c>
      <c r="E302" s="34">
        <f t="shared" si="14"/>
        <v>2.518068</v>
      </c>
      <c r="F302" s="69">
        <f t="shared" si="15"/>
        <v>36292.914083999996</v>
      </c>
    </row>
    <row r="303" spans="1:6" ht="19.2" hidden="1" outlineLevel="1" x14ac:dyDescent="0.45">
      <c r="A303" s="44" t="s">
        <v>564</v>
      </c>
      <c r="B303" s="46" t="s">
        <v>565</v>
      </c>
      <c r="C303" s="64">
        <v>5233</v>
      </c>
      <c r="D303" s="68">
        <f t="shared" si="16"/>
        <v>14.6524</v>
      </c>
      <c r="E303" s="34">
        <f t="shared" si="14"/>
        <v>4.5422440000000002</v>
      </c>
      <c r="F303" s="69">
        <f t="shared" si="15"/>
        <v>65467.362772</v>
      </c>
    </row>
    <row r="304" spans="1:6" ht="21" collapsed="1" x14ac:dyDescent="0.5">
      <c r="A304" s="47" t="s">
        <v>566</v>
      </c>
      <c r="B304" s="48" t="s">
        <v>39</v>
      </c>
      <c r="C304" s="43">
        <f>SUM(C305:C312)</f>
        <v>48181</v>
      </c>
      <c r="D304" s="68">
        <f t="shared" si="16"/>
        <v>134.90679999999998</v>
      </c>
      <c r="E304" s="34">
        <f t="shared" si="14"/>
        <v>41.821107999999995</v>
      </c>
      <c r="F304" s="69">
        <f t="shared" si="15"/>
        <v>602767.6296039999</v>
      </c>
    </row>
    <row r="305" spans="1:6" ht="19.2" hidden="1" outlineLevel="1" x14ac:dyDescent="0.45">
      <c r="A305" s="44" t="s">
        <v>567</v>
      </c>
      <c r="B305" s="53" t="s">
        <v>568</v>
      </c>
      <c r="C305" s="64">
        <v>4632</v>
      </c>
      <c r="D305" s="68">
        <f t="shared" si="16"/>
        <v>12.969599999999998</v>
      </c>
      <c r="E305" s="34">
        <f t="shared" si="14"/>
        <v>4.0205759999999993</v>
      </c>
      <c r="F305" s="69">
        <f t="shared" si="15"/>
        <v>57948.561887999989</v>
      </c>
    </row>
    <row r="306" spans="1:6" ht="19.2" hidden="1" outlineLevel="1" x14ac:dyDescent="0.45">
      <c r="A306" s="44" t="s">
        <v>569</v>
      </c>
      <c r="B306" s="53" t="s">
        <v>570</v>
      </c>
      <c r="C306" s="64">
        <v>7013</v>
      </c>
      <c r="D306" s="68">
        <f t="shared" si="16"/>
        <v>19.636399999999998</v>
      </c>
      <c r="E306" s="34">
        <f t="shared" si="14"/>
        <v>6.0872839999999995</v>
      </c>
      <c r="F306" s="69">
        <f t="shared" si="15"/>
        <v>87736.024291999987</v>
      </c>
    </row>
    <row r="307" spans="1:6" ht="19.2" hidden="1" outlineLevel="1" x14ac:dyDescent="0.45">
      <c r="A307" s="44" t="s">
        <v>571</v>
      </c>
      <c r="B307" s="53" t="s">
        <v>572</v>
      </c>
      <c r="C307" s="64">
        <v>12656</v>
      </c>
      <c r="D307" s="68">
        <f t="shared" si="16"/>
        <v>35.436799999999998</v>
      </c>
      <c r="E307" s="34">
        <f t="shared" ref="E307:E327" si="17">D307*0.31</f>
        <v>10.985408</v>
      </c>
      <c r="F307" s="69">
        <f t="shared" ref="F307:F327" si="18">E307*14413</f>
        <v>158332.68550399999</v>
      </c>
    </row>
    <row r="308" spans="1:6" ht="19.2" hidden="1" outlineLevel="1" x14ac:dyDescent="0.45">
      <c r="A308" s="44" t="s">
        <v>573</v>
      </c>
      <c r="B308" s="53" t="s">
        <v>574</v>
      </c>
      <c r="C308" s="64">
        <v>13761</v>
      </c>
      <c r="D308" s="68">
        <f t="shared" si="16"/>
        <v>38.530799999999992</v>
      </c>
      <c r="E308" s="34">
        <f t="shared" si="17"/>
        <v>11.944547999999998</v>
      </c>
      <c r="F308" s="69">
        <f t="shared" si="18"/>
        <v>172156.77032399995</v>
      </c>
    </row>
    <row r="309" spans="1:6" ht="19.2" hidden="1" outlineLevel="1" x14ac:dyDescent="0.45">
      <c r="A309" s="44" t="s">
        <v>575</v>
      </c>
      <c r="B309" s="53" t="s">
        <v>576</v>
      </c>
      <c r="C309" s="64">
        <v>2115</v>
      </c>
      <c r="D309" s="68">
        <f t="shared" si="16"/>
        <v>5.9219999999999997</v>
      </c>
      <c r="E309" s="34">
        <f t="shared" si="17"/>
        <v>1.83582</v>
      </c>
      <c r="F309" s="69">
        <f t="shared" si="18"/>
        <v>26459.67366</v>
      </c>
    </row>
    <row r="310" spans="1:6" ht="19.2" hidden="1" outlineLevel="1" x14ac:dyDescent="0.45">
      <c r="A310" s="44" t="s">
        <v>577</v>
      </c>
      <c r="B310" s="46" t="s">
        <v>578</v>
      </c>
      <c r="C310" s="64">
        <v>1667</v>
      </c>
      <c r="D310" s="68">
        <f t="shared" si="16"/>
        <v>4.6675999999999993</v>
      </c>
      <c r="E310" s="34">
        <f t="shared" si="17"/>
        <v>1.4469559999999997</v>
      </c>
      <c r="F310" s="69">
        <f t="shared" si="18"/>
        <v>20854.976827999995</v>
      </c>
    </row>
    <row r="311" spans="1:6" ht="19.2" hidden="1" outlineLevel="1" x14ac:dyDescent="0.45">
      <c r="A311" s="44" t="s">
        <v>579</v>
      </c>
      <c r="B311" s="46" t="s">
        <v>580</v>
      </c>
      <c r="C311" s="64">
        <v>2799</v>
      </c>
      <c r="D311" s="68">
        <f t="shared" si="16"/>
        <v>7.8372000000000002</v>
      </c>
      <c r="E311" s="34">
        <f t="shared" si="17"/>
        <v>2.429532</v>
      </c>
      <c r="F311" s="69">
        <f t="shared" si="18"/>
        <v>35016.844716</v>
      </c>
    </row>
    <row r="312" spans="1:6" ht="19.2" hidden="1" outlineLevel="1" x14ac:dyDescent="0.45">
      <c r="A312" s="44" t="s">
        <v>581</v>
      </c>
      <c r="B312" s="46" t="s">
        <v>582</v>
      </c>
      <c r="C312" s="64">
        <v>3538</v>
      </c>
      <c r="D312" s="68">
        <f t="shared" si="16"/>
        <v>9.9063999999999997</v>
      </c>
      <c r="E312" s="34">
        <f t="shared" si="17"/>
        <v>3.0709839999999997</v>
      </c>
      <c r="F312" s="69">
        <f t="shared" si="18"/>
        <v>44262.092391999999</v>
      </c>
    </row>
    <row r="313" spans="1:6" ht="21" collapsed="1" x14ac:dyDescent="0.5">
      <c r="A313" s="47" t="s">
        <v>583</v>
      </c>
      <c r="B313" s="48" t="s">
        <v>40</v>
      </c>
      <c r="C313" s="43">
        <f>SUM(C314:C318)</f>
        <v>127571</v>
      </c>
      <c r="D313" s="68">
        <f t="shared" si="16"/>
        <v>357.19880000000001</v>
      </c>
      <c r="E313" s="34">
        <f t="shared" si="17"/>
        <v>110.731628</v>
      </c>
      <c r="F313" s="69">
        <f t="shared" si="18"/>
        <v>1595974.9543640001</v>
      </c>
    </row>
    <row r="314" spans="1:6" ht="19.2" hidden="1" outlineLevel="1" x14ac:dyDescent="0.45">
      <c r="A314" s="44" t="s">
        <v>584</v>
      </c>
      <c r="B314" s="53" t="s">
        <v>585</v>
      </c>
      <c r="C314" s="64">
        <v>5341</v>
      </c>
      <c r="D314" s="68">
        <f t="shared" si="16"/>
        <v>14.954799999999999</v>
      </c>
      <c r="E314" s="34">
        <f t="shared" si="17"/>
        <v>4.6359879999999993</v>
      </c>
      <c r="F314" s="69">
        <f t="shared" si="18"/>
        <v>66818.495043999996</v>
      </c>
    </row>
    <row r="315" spans="1:6" ht="19.2" hidden="1" outlineLevel="1" x14ac:dyDescent="0.45">
      <c r="A315" s="44" t="s">
        <v>586</v>
      </c>
      <c r="B315" s="53" t="s">
        <v>587</v>
      </c>
      <c r="C315" s="64">
        <v>69789</v>
      </c>
      <c r="D315" s="68">
        <f t="shared" si="16"/>
        <v>195.40919999999997</v>
      </c>
      <c r="E315" s="34">
        <f t="shared" si="17"/>
        <v>60.576851999999988</v>
      </c>
      <c r="F315" s="69">
        <f t="shared" si="18"/>
        <v>873094.16787599982</v>
      </c>
    </row>
    <row r="316" spans="1:6" ht="19.2" hidden="1" outlineLevel="1" x14ac:dyDescent="0.45">
      <c r="A316" s="44" t="s">
        <v>588</v>
      </c>
      <c r="B316" s="46" t="s">
        <v>589</v>
      </c>
      <c r="C316" s="64">
        <v>10863</v>
      </c>
      <c r="D316" s="68">
        <f t="shared" si="16"/>
        <v>30.416399999999999</v>
      </c>
      <c r="E316" s="34">
        <f t="shared" si="17"/>
        <v>9.4290839999999996</v>
      </c>
      <c r="F316" s="69">
        <f t="shared" si="18"/>
        <v>135901.38769199999</v>
      </c>
    </row>
    <row r="317" spans="1:6" ht="19.2" hidden="1" outlineLevel="1" x14ac:dyDescent="0.45">
      <c r="A317" s="44" t="s">
        <v>590</v>
      </c>
      <c r="B317" s="46" t="s">
        <v>591</v>
      </c>
      <c r="C317" s="64">
        <v>16082</v>
      </c>
      <c r="D317" s="68">
        <f t="shared" ref="D317:D327" si="19">C317*2.8/1000</f>
        <v>45.029600000000002</v>
      </c>
      <c r="E317" s="34">
        <f t="shared" si="17"/>
        <v>13.959176000000001</v>
      </c>
      <c r="F317" s="69">
        <f t="shared" si="18"/>
        <v>201193.603688</v>
      </c>
    </row>
    <row r="318" spans="1:6" ht="19.2" hidden="1" outlineLevel="1" x14ac:dyDescent="0.45">
      <c r="A318" s="44" t="s">
        <v>592</v>
      </c>
      <c r="B318" s="46" t="s">
        <v>593</v>
      </c>
      <c r="C318" s="64">
        <v>25496</v>
      </c>
      <c r="D318" s="68">
        <f t="shared" si="19"/>
        <v>71.388799999999989</v>
      </c>
      <c r="E318" s="34">
        <f t="shared" si="17"/>
        <v>22.130527999999998</v>
      </c>
      <c r="F318" s="69">
        <f t="shared" si="18"/>
        <v>318967.30006399995</v>
      </c>
    </row>
    <row r="319" spans="1:6" ht="21" collapsed="1" x14ac:dyDescent="0.5">
      <c r="A319" s="47" t="s">
        <v>594</v>
      </c>
      <c r="B319" s="48" t="s">
        <v>41</v>
      </c>
      <c r="C319" s="43">
        <f>SUM(C320:C326)</f>
        <v>71806</v>
      </c>
      <c r="D319" s="68">
        <f t="shared" si="19"/>
        <v>201.05679999999998</v>
      </c>
      <c r="E319" s="34">
        <f t="shared" si="17"/>
        <v>62.327607999999991</v>
      </c>
      <c r="F319" s="69">
        <f t="shared" si="18"/>
        <v>898327.81410399987</v>
      </c>
    </row>
    <row r="320" spans="1:6" ht="19.2" hidden="1" outlineLevel="1" x14ac:dyDescent="0.45">
      <c r="A320" s="44" t="s">
        <v>595</v>
      </c>
      <c r="B320" s="53" t="s">
        <v>596</v>
      </c>
      <c r="C320" s="64">
        <v>3766</v>
      </c>
      <c r="D320" s="68">
        <f t="shared" si="19"/>
        <v>10.544799999999999</v>
      </c>
      <c r="E320" s="34">
        <f t="shared" si="17"/>
        <v>3.2688879999999996</v>
      </c>
      <c r="F320" s="69">
        <f t="shared" si="18"/>
        <v>47114.482743999994</v>
      </c>
    </row>
    <row r="321" spans="1:6" ht="19.2" hidden="1" outlineLevel="1" x14ac:dyDescent="0.45">
      <c r="A321" s="44" t="s">
        <v>597</v>
      </c>
      <c r="B321" s="53" t="s">
        <v>598</v>
      </c>
      <c r="C321" s="64">
        <v>7155</v>
      </c>
      <c r="D321" s="68">
        <f t="shared" si="19"/>
        <v>20.033999999999999</v>
      </c>
      <c r="E321" s="34">
        <f t="shared" si="17"/>
        <v>6.2105399999999999</v>
      </c>
      <c r="F321" s="69">
        <f t="shared" si="18"/>
        <v>89512.513019999999</v>
      </c>
    </row>
    <row r="322" spans="1:6" ht="19.2" hidden="1" outlineLevel="1" x14ac:dyDescent="0.45">
      <c r="A322" s="44" t="s">
        <v>599</v>
      </c>
      <c r="B322" s="46" t="s">
        <v>600</v>
      </c>
      <c r="C322" s="64">
        <v>2361</v>
      </c>
      <c r="D322" s="68">
        <f t="shared" si="19"/>
        <v>6.6107999999999993</v>
      </c>
      <c r="E322" s="34">
        <f t="shared" si="17"/>
        <v>2.0493479999999997</v>
      </c>
      <c r="F322" s="69">
        <f t="shared" si="18"/>
        <v>29537.252723999994</v>
      </c>
    </row>
    <row r="323" spans="1:6" ht="19.2" hidden="1" outlineLevel="1" x14ac:dyDescent="0.45">
      <c r="A323" s="44" t="s">
        <v>601</v>
      </c>
      <c r="B323" s="46" t="s">
        <v>602</v>
      </c>
      <c r="C323" s="64">
        <v>5816</v>
      </c>
      <c r="D323" s="68">
        <f t="shared" si="19"/>
        <v>16.284800000000001</v>
      </c>
      <c r="E323" s="34">
        <f t="shared" si="17"/>
        <v>5.0482880000000003</v>
      </c>
      <c r="F323" s="69">
        <f t="shared" si="18"/>
        <v>72760.974944000001</v>
      </c>
    </row>
    <row r="324" spans="1:6" ht="19.2" hidden="1" outlineLevel="1" x14ac:dyDescent="0.45">
      <c r="A324" s="44" t="s">
        <v>603</v>
      </c>
      <c r="B324" s="46" t="s">
        <v>604</v>
      </c>
      <c r="C324" s="64">
        <v>8359</v>
      </c>
      <c r="D324" s="68">
        <f t="shared" si="19"/>
        <v>23.405199999999997</v>
      </c>
      <c r="E324" s="34">
        <f t="shared" si="17"/>
        <v>7.2556119999999993</v>
      </c>
      <c r="F324" s="69">
        <f t="shared" si="18"/>
        <v>104575.13575599999</v>
      </c>
    </row>
    <row r="325" spans="1:6" ht="19.2" hidden="1" outlineLevel="1" x14ac:dyDescent="0.45">
      <c r="A325" s="44" t="s">
        <v>605</v>
      </c>
      <c r="B325" s="53" t="s">
        <v>606</v>
      </c>
      <c r="C325" s="64">
        <v>40741</v>
      </c>
      <c r="D325" s="68">
        <f t="shared" si="19"/>
        <v>114.07479999999998</v>
      </c>
      <c r="E325" s="34">
        <f t="shared" si="17"/>
        <v>35.363187999999994</v>
      </c>
      <c r="F325" s="69">
        <f t="shared" si="18"/>
        <v>509689.62864399992</v>
      </c>
    </row>
    <row r="326" spans="1:6" ht="19.2" hidden="1" outlineLevel="1" x14ac:dyDescent="0.45">
      <c r="A326" s="44" t="s">
        <v>607</v>
      </c>
      <c r="B326" s="46" t="s">
        <v>608</v>
      </c>
      <c r="C326" s="64">
        <v>3608</v>
      </c>
      <c r="D326" s="68">
        <f t="shared" si="19"/>
        <v>10.102399999999999</v>
      </c>
      <c r="E326" s="34">
        <f t="shared" si="17"/>
        <v>3.1317439999999999</v>
      </c>
      <c r="F326" s="69">
        <f t="shared" si="18"/>
        <v>45137.826271999998</v>
      </c>
    </row>
    <row r="327" spans="1:6" s="56" customFormat="1" ht="21" collapsed="1" x14ac:dyDescent="0.5">
      <c r="A327" s="47" t="s">
        <v>609</v>
      </c>
      <c r="B327" s="48" t="s">
        <v>610</v>
      </c>
      <c r="C327" s="43">
        <f>SUM(C328:C337)</f>
        <v>204449</v>
      </c>
      <c r="D327" s="68">
        <f t="shared" si="19"/>
        <v>572.45719999999994</v>
      </c>
      <c r="E327" s="34">
        <f t="shared" si="17"/>
        <v>177.46173199999998</v>
      </c>
      <c r="F327" s="69">
        <f t="shared" si="18"/>
        <v>2557755.9433159996</v>
      </c>
    </row>
    <row r="328" spans="1:6" ht="19.2" hidden="1" outlineLevel="1" x14ac:dyDescent="0.45">
      <c r="A328" s="44" t="s">
        <v>611</v>
      </c>
      <c r="B328" s="50" t="s">
        <v>612</v>
      </c>
      <c r="C328" s="16">
        <v>8618</v>
      </c>
      <c r="D328" s="68">
        <f t="shared" ref="D328:D336" si="20">C328*2.8/1000</f>
        <v>24.130399999999998</v>
      </c>
      <c r="E328" s="34">
        <f t="shared" ref="E328:E337" si="21">D328*0.272</f>
        <v>6.5634687999999999</v>
      </c>
      <c r="F328" s="69"/>
    </row>
    <row r="329" spans="1:6" ht="19.2" hidden="1" outlineLevel="1" x14ac:dyDescent="0.45">
      <c r="A329" s="44" t="s">
        <v>613</v>
      </c>
      <c r="B329" s="50" t="s">
        <v>614</v>
      </c>
      <c r="C329" s="16">
        <v>8744</v>
      </c>
      <c r="D329" s="68">
        <f t="shared" si="20"/>
        <v>24.483199999999997</v>
      </c>
      <c r="E329" s="34">
        <f t="shared" si="21"/>
        <v>6.6594303999999998</v>
      </c>
      <c r="F329" s="69"/>
    </row>
    <row r="330" spans="1:6" ht="19.2" hidden="1" outlineLevel="1" x14ac:dyDescent="0.45">
      <c r="A330" s="44" t="s">
        <v>615</v>
      </c>
      <c r="B330" s="50" t="s">
        <v>616</v>
      </c>
      <c r="C330" s="16">
        <v>12597</v>
      </c>
      <c r="D330" s="68">
        <f t="shared" si="20"/>
        <v>35.271599999999999</v>
      </c>
      <c r="E330" s="34">
        <f t="shared" si="21"/>
        <v>9.5938752000000012</v>
      </c>
      <c r="F330" s="69"/>
    </row>
    <row r="331" spans="1:6" ht="19.2" hidden="1" outlineLevel="1" x14ac:dyDescent="0.45">
      <c r="A331" s="44" t="s">
        <v>617</v>
      </c>
      <c r="B331" s="50" t="s">
        <v>618</v>
      </c>
      <c r="C331" s="16">
        <v>21231</v>
      </c>
      <c r="D331" s="68">
        <f t="shared" si="20"/>
        <v>59.446799999999996</v>
      </c>
      <c r="E331" s="34">
        <f t="shared" si="21"/>
        <v>16.169529600000001</v>
      </c>
      <c r="F331" s="69"/>
    </row>
    <row r="332" spans="1:6" ht="19.2" hidden="1" outlineLevel="1" x14ac:dyDescent="0.45">
      <c r="A332" s="44" t="s">
        <v>619</v>
      </c>
      <c r="B332" s="50" t="s">
        <v>620</v>
      </c>
      <c r="C332" s="16">
        <v>125865</v>
      </c>
      <c r="D332" s="68">
        <f t="shared" si="20"/>
        <v>352.42200000000003</v>
      </c>
      <c r="E332" s="34">
        <f t="shared" si="21"/>
        <v>95.858784000000014</v>
      </c>
      <c r="F332" s="69"/>
    </row>
    <row r="333" spans="1:6" ht="19.2" hidden="1" outlineLevel="1" x14ac:dyDescent="0.45">
      <c r="A333" s="44" t="s">
        <v>621</v>
      </c>
      <c r="B333" s="53" t="s">
        <v>622</v>
      </c>
      <c r="C333" s="16">
        <v>3089</v>
      </c>
      <c r="D333" s="68">
        <f t="shared" si="20"/>
        <v>8.6491999999999987</v>
      </c>
      <c r="E333" s="34">
        <f t="shared" si="21"/>
        <v>2.3525823999999997</v>
      </c>
      <c r="F333" s="69"/>
    </row>
    <row r="334" spans="1:6" ht="19.2" hidden="1" outlineLevel="1" x14ac:dyDescent="0.45">
      <c r="A334" s="44" t="s">
        <v>623</v>
      </c>
      <c r="B334" s="53" t="s">
        <v>624</v>
      </c>
      <c r="C334" s="16">
        <v>3569</v>
      </c>
      <c r="D334" s="68">
        <f t="shared" si="20"/>
        <v>9.9931999999999981</v>
      </c>
      <c r="E334" s="34">
        <f t="shared" si="21"/>
        <v>2.7181503999999999</v>
      </c>
      <c r="F334" s="69"/>
    </row>
    <row r="335" spans="1:6" ht="19.2" hidden="1" outlineLevel="1" x14ac:dyDescent="0.45">
      <c r="A335" s="44" t="s">
        <v>625</v>
      </c>
      <c r="B335" s="53" t="s">
        <v>626</v>
      </c>
      <c r="C335" s="16">
        <v>4338</v>
      </c>
      <c r="D335" s="68">
        <f t="shared" si="20"/>
        <v>12.1464</v>
      </c>
      <c r="E335" s="34">
        <f t="shared" si="21"/>
        <v>3.3038208</v>
      </c>
      <c r="F335" s="69"/>
    </row>
    <row r="336" spans="1:6" ht="19.2" hidden="1" outlineLevel="1" x14ac:dyDescent="0.45">
      <c r="A336" s="44" t="s">
        <v>627</v>
      </c>
      <c r="B336" s="53" t="s">
        <v>628</v>
      </c>
      <c r="C336" s="16">
        <v>7599</v>
      </c>
      <c r="D336" s="68">
        <f t="shared" si="20"/>
        <v>21.277199999999997</v>
      </c>
      <c r="E336" s="34">
        <f t="shared" si="21"/>
        <v>5.7873983999999998</v>
      </c>
      <c r="F336" s="69"/>
    </row>
    <row r="337" spans="1:6" ht="19.2" hidden="1" outlineLevel="1" x14ac:dyDescent="0.45">
      <c r="A337" s="44" t="s">
        <v>629</v>
      </c>
      <c r="B337" s="53" t="s">
        <v>630</v>
      </c>
      <c r="C337" s="16">
        <v>8799</v>
      </c>
      <c r="D337" s="68">
        <f>C337*2.8/1000</f>
        <v>24.637199999999996</v>
      </c>
      <c r="E337" s="34">
        <f t="shared" si="21"/>
        <v>6.7013183999999999</v>
      </c>
      <c r="F337" s="69"/>
    </row>
    <row r="338" spans="1:6" collapsed="1" x14ac:dyDescent="0.45"/>
  </sheetData>
  <mergeCells count="2">
    <mergeCell ref="C1:F1"/>
    <mergeCell ref="A2:F2"/>
  </mergeCells>
  <pageMargins left="0.7" right="0.7" top="0.75" bottom="0.75" header="0.3" footer="0.3"/>
  <pageSetup paperSize="9" scale="5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администриров.</vt:lpstr>
      <vt:lpstr>работы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Инна Анатольевна</dc:creator>
  <cp:lastModifiedBy>Воронец М.В.</cp:lastModifiedBy>
  <cp:lastPrinted>2016-11-24T07:08:42Z</cp:lastPrinted>
  <dcterms:created xsi:type="dcterms:W3CDTF">2016-11-23T07:09:11Z</dcterms:created>
  <dcterms:modified xsi:type="dcterms:W3CDTF">2016-12-09T11:56:19Z</dcterms:modified>
</cp:coreProperties>
</file>